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Hoja1" sheetId="1" r:id="rId1"/>
    <sheet name="Hoja2" sheetId="2" r:id="rId2"/>
    <sheet name="Hoja3" sheetId="3" r:id="rId3"/>
  </sheets>
  <definedNames>
    <definedName name="_xlnm._FilterDatabase" localSheetId="0" hidden="1">'Hoja1'!$B$18:$L$78</definedName>
  </definedNames>
  <calcPr fullCalcOnLoad="1"/>
</workbook>
</file>

<file path=xl/sharedStrings.xml><?xml version="1.0" encoding="utf-8"?>
<sst xmlns="http://schemas.openxmlformats.org/spreadsheetml/2006/main" count="505" uniqueCount="162">
  <si>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</si>
  <si>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</si>
  <si>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</si>
  <si>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</si>
  <si>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</si>
  <si>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</si>
  <si>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</si>
  <si>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</si>
  <si>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</si>
  <si>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</si>
  <si>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</si>
  <si>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</si>
  <si>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</si>
  <si>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</si>
  <si>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</si>
  <si>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</si>
  <si>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</si>
  <si>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</si>
  <si>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</si>
  <si>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</si>
  <si>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</si>
  <si>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</si>
  <si>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</si>
  <si>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</si>
  <si>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</si>
  <si>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</si>
  <si>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</si>
  <si>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</si>
  <si>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</si>
  <si>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DEPORTIVO Y RECREATIVO DE FUSAGASUGA-IDERF</t>
  </si>
  <si>
    <t>CARRERA 3 14A-68</t>
  </si>
  <si>
    <t>WWW.iderf.gov.co</t>
  </si>
  <si>
    <t>Mediante la masificación, promoción y fomento de la práctica del Deporte, la Recreación, la Educación Física y el Aprovechamiento del Tiempo libre como elementos integradores y facilitadores del mejoramiento social, Contribuir con la formación integral de la población Fusagasugueña.</t>
  </si>
  <si>
    <t>giovannaavila.iderf@gmail.com</t>
  </si>
  <si>
    <t>PRESTAR SERVICIO ADMINISTRATIVO AL INSTITUTO DEPORTIVO Y RECREATIVO DE FUSAGASUGA-IDERF</t>
  </si>
  <si>
    <t>CONTRATACION DIRECTA</t>
  </si>
  <si>
    <t>RP</t>
  </si>
  <si>
    <t>NO</t>
  </si>
  <si>
    <t>N/A</t>
  </si>
  <si>
    <t xml:space="preserve">LUZ ADRIANA VELA AVENDAÑO </t>
  </si>
  <si>
    <t>SUMINISTRO DE TROFEOS Y MEDALLAS PARA LOS PROGRAMAS MISIONALES DEL IDERF</t>
  </si>
  <si>
    <t>FEBRERO</t>
  </si>
  <si>
    <t>10 MESES</t>
  </si>
  <si>
    <t>MINIMA CUANTIA</t>
  </si>
  <si>
    <t>RP.</t>
  </si>
  <si>
    <t>SUMINISTROS DE IMPRESOS Y PUBLICIDAD ESCRITA DE LOS PROGRAMAS MISIONALES DEL IDERF</t>
  </si>
  <si>
    <t xml:space="preserve">                              49101702  
</t>
  </si>
  <si>
    <t>SERVICIOS DE LOGISTICA PARA LA CLASICA DE CICLISMO CIUDAD DE FUSAGASUGA</t>
  </si>
  <si>
    <t>MAYO</t>
  </si>
  <si>
    <t>15 DIAS</t>
  </si>
  <si>
    <t>JUZGAMIENTO CLASICA DE CICLISMO CIUDAD DE FUSAGASUGA</t>
  </si>
  <si>
    <t>SERVICIOS PROFESIONALES COMO INSTRUCTORES DEPORTIVOS</t>
  </si>
  <si>
    <t>ENERO</t>
  </si>
  <si>
    <t>SGP - DEST ESPEC</t>
  </si>
  <si>
    <t>SERVICIOS PROFESIONALES COMO INSTRUCTORES DE RECREACION Y ACTIVIDAD FISICA</t>
  </si>
  <si>
    <t xml:space="preserve">SERVICIOS PROFESIONALES COMO INSTRUCTORES DE DEPORTE, RECREACION Y APOYO EN LA ORGANIZACION DE EVENTOS DEPORTIVOS Y RECREATIVOS </t>
  </si>
  <si>
    <t>SERVICIO DE TRANSPORTE PARA LOS PROGRAMAS MISIONALES DEL MUNICIPIO DE FUSAGASUGA</t>
  </si>
  <si>
    <t>MARZO</t>
  </si>
  <si>
    <t>9 MESES</t>
  </si>
  <si>
    <t>SAMC</t>
  </si>
  <si>
    <t>RP. - DEST. ESPEC</t>
  </si>
  <si>
    <t>SERVICIO DE TRANSPORTE DE CARGA DEL MATERIAL PARA LOS PROGRAMAS MISIONALES DEL MUNICIPIO DE FUSAGASUGA</t>
  </si>
  <si>
    <t>SUMINISTRO DE IMPLEMENTACION DEPORTIVA PARA LOS PROGRAMAS MISIONALES DEL IDERF</t>
  </si>
  <si>
    <t>JULIO</t>
  </si>
  <si>
    <t>1 MESES</t>
  </si>
  <si>
    <t>RP. - DEST ESPECF</t>
  </si>
  <si>
    <t>SUMINISTRO DE UNIFORMES DEPORTIVOS Y SUDADERAS PARA LOS PROGRAMAS MISIONALES DEL IDERF</t>
  </si>
  <si>
    <t>DEST. ESPEC.</t>
  </si>
  <si>
    <t>SERVICIOS DE JUZGAMIENTO PARA LAS COMPETENCIAS DEPORTIVAS DEL MUNICIPIO DE FUSAGASUGA</t>
  </si>
  <si>
    <t>SERVICIO DE OPERADOR HOTELERO PARA DELEGACIONES DEPORTIVAS</t>
  </si>
  <si>
    <t>COMPRA DE EQUIPO DE SONIDO PARA PROGRAMAS DE RECREACION</t>
  </si>
  <si>
    <t>ABRIL</t>
  </si>
  <si>
    <t>10 DIAS</t>
  </si>
  <si>
    <t>KITS DE IMPLEMENTACION PARA LOS ADULTOS DE LOS GRUPOS DE ACTIVIDAD FISICA DEL MUNICIPIO DE FUSAGASUGA</t>
  </si>
  <si>
    <t>COMPRA DE PARQUES INFANTILES</t>
  </si>
  <si>
    <t>MES</t>
  </si>
  <si>
    <t>COMPRA DE PARQUES BIOSALUDABLES</t>
  </si>
  <si>
    <t>JUNIO</t>
  </si>
  <si>
    <t>1 MES</t>
  </si>
  <si>
    <t>MANTENIMIENTO DE PARQUES INFANTILES</t>
  </si>
  <si>
    <t>MANTENIMIENTO POLIDEPORTIVOS</t>
  </si>
  <si>
    <t>2 MESES</t>
  </si>
  <si>
    <t>SGP</t>
  </si>
  <si>
    <t>PRESTACION DE SERVICIO DE UN INGENIERO CIVIL COMO APOYO AL AREA MISIONAL.</t>
  </si>
  <si>
    <t>SERVICIO DE MANTENIMIENTO, DOTACION Y ADECUACION DE ESCENARIOS DEPORTIVOS MUNICIPIO DE FUSAGASUGA</t>
  </si>
  <si>
    <t>11,5 MESES</t>
  </si>
  <si>
    <t>11 MESES</t>
  </si>
  <si>
    <t>GIOVANNA ANGELICA AVILA HURTADO</t>
  </si>
  <si>
    <t>5 MESES</t>
  </si>
  <si>
    <t>SELECCIÓN ABREVIADA DE MENOR CUANTIA</t>
  </si>
  <si>
    <t>RP-DEST ESPEC</t>
  </si>
  <si>
    <t>PRESTACION DE SERVICIOS PROFESIONALES PARA REALIZAR ACTIVIDADES DE ASESORIAS JURIDICAS INTEGRALES DEL IDERF.</t>
  </si>
  <si>
    <t>PRESTAR SERVICIOS PROFESIONALES DE ASESORIA CONTABLE, FINANCIERA  PRESUPUESTAL.</t>
  </si>
  <si>
    <t xml:space="preserve">PRESTACION DE SERVICIOS DE APOYO ADMINISTRATIVO A LA SECRETARIA GENERAL DEL INSTITUTO DEPORTIVO Y RECREATIVO DE FUSAGASUGA IDERF </t>
  </si>
  <si>
    <t>PRESTAR EL SERVICIO DE APOYO COMO OPERARIO PARA LAS DIFERENTES ACTIVIDADES EN LOS ESCENARIOS DEPORTIVOS EN FIN DE SEMANA Y HORARIOS NOCTURNO ESPECIALMENTE.</t>
  </si>
  <si>
    <t>REALIZAR ACTIVIDADES DE ASESORIA Y CONSULTORIA DEL SISTEMA DE GESTION DE CALIDAD Y DEL MODELO DE CONTROL INTERNO (MECI).</t>
  </si>
  <si>
    <t>ASESORIA PARA LA IMPLEMENTACION DEL SISTEMA DE GESTION EN SEGURIDAD Y SALUD EN EL TRABAJO.</t>
  </si>
  <si>
    <t>SEGUIMIENTO DE LA APLICACIÓN DE LAS NORMAS INTERNACIONALES DE CONTABILIDAD PARA EL SECTOR PUBLICO ( NICSP) DEL INSTITUTO DEPORTIVO Y RECREATIVO DE FUSAGASUGA IDERF.</t>
  </si>
  <si>
    <t xml:space="preserve">SOPORTE Y ACTUALIZACION ( TIPO ESTANDAR ) MODULOS CONTABILIDAD, TESORERIA Y CONTROL PRESUPUESTAL, ASI COMO EL LICENCIAMIENTO INTEGRAL DE LOS MODULOS DE ALMACEN E INVENTARIOS. </t>
  </si>
  <si>
    <t xml:space="preserve">PRESTAR ASESORIA AL FORTALECIMIENTO DE LA IMAGEN INSTITUCIONAL DEL IDERF EN CUMPLIMIENTO DE LA NORMATIVIDAD VIGENTE, A TREVES DEL PORTAL WEB </t>
  </si>
  <si>
    <t>SUMINISTRO DE COMBUSTIBLE: GASOLINA CORRIENTE Y ACPM, LUBRUCANTES, ACEITES, ADITIVOS Y FILTROS PARA LA MOTOCICLETA PROPIEDAD DEL IDERF Y PARA LA MAQUINARIA Y EQUIPO DE SERVICIO DE LOS ESCENARIOS  TALES COMO TRACTOR Y GUADAÑA.</t>
  </si>
  <si>
    <t>8 MESES</t>
  </si>
  <si>
    <t>SUMINISTRO DE MATERIALES DE FERRETERIA PARA EL MANTENIMIENTO Y ADECUACION DE LOS ESCENARIOS DEPORTIVO Y RECREATIVO DE FUSAGASUGA.</t>
  </si>
  <si>
    <t>DOTACION DE CALZADO, VESTIDO DE LABOR Y ELEMENTOS DE PROTECCION,PARA EL PERSONAL OPERATIVO Y SERVICIOS GENERALES DEL IDERF.</t>
  </si>
  <si>
    <t xml:space="preserve">SUMINISTRAR LOS ELEMENTOS DE PAPELERIA, CAFETERIA Y ASEO NECESARIOS QUE PERMITAN EL BUEN FUNCIONAMIENTO DEL INSTITUTO </t>
  </si>
  <si>
    <t>PRESTACION DE LOS SERVICIOS DE APOYO LOGISTICO PARA EL DESARROLLO DE LAS ACTIVIDADES DEL PROGRAMA RECREATIVO Y DE BIENESTAR SOCIAL PARA LOS SERVIDORES PUBLICOS DEL INTITUTO DEPORTIVO Y RECREATIVO DE FUSAGASUGA IDERF.</t>
  </si>
  <si>
    <t>SUMINISTRO DE ALIMENTACION, REFRIGERIOS E HIDRATACION PARA LOS PARTICIPANTES DE EVENTO Y ACTIVIDADES DEPORTIVAS Y ADMINISTRATIVAS DEL IDERF.</t>
  </si>
  <si>
    <t>COMPRA LICENCIAS DE ANTIVIRUS CORPORATIVA PARA LOS EQUIPOS DE COMPUTO DEL INSTITUTO DEPORTIVO Y RECREATIVO DE FUSAGASUGA.</t>
  </si>
  <si>
    <t xml:space="preserve">ELVIS YONJAN CORTES GARCIA </t>
  </si>
  <si>
    <t xml:space="preserve">DIEGO ALEJANDRO  BETANCOURT PACHON - ELVIS YONJAN CORTES GARCIA </t>
  </si>
  <si>
    <t>DIEGO ALEJANDRO BETANCOURT PACHON</t>
  </si>
  <si>
    <t>PRESTACIÓN DE SERVICIOS COMO PROFESIONAL ESPECIALIZADO PARA REALIZAR EL ESTUDIO TÉCNICO DE REDISEÑO INSTITUCIONAL DEL INSTITUTO DEPORTIVO Y RECREATIVO DE FUSAGASUGA IDERF, BAJO LOS PARAMETROS ESTABLECIDOS POR EL DEPARTAMENTO ADMINISTRATIVO DE LA FUNCION PUBLICA DAFP.</t>
  </si>
  <si>
    <t>4 MESES</t>
  </si>
  <si>
    <t xml:space="preserve">El principal objetivo del Plan Anual de Adquisiciones es permitir que un mayor numero de operadores economicos se hagan participes de los procesos de selección que se adelataran en el año fiscal además de permtiir el facil acceso a la información por parte del Estado </t>
  </si>
  <si>
    <t>MANTENIMIENTO Y ADECUACION DE LOS ESCENARIOS DEPORTIVOS UBICADOS EN EL BARRIO LOS ROBLES Y PRADOS DE ALTAGRACIA DEL MUNICIPIO DE FUSAGASUGA DEPARTAMENTO DE CUNDINAMARCA</t>
  </si>
  <si>
    <t>MENOR CUANTIA</t>
  </si>
  <si>
    <t>RP SGP</t>
  </si>
  <si>
    <t>RP - SGP</t>
  </si>
  <si>
    <t>IMPLEMENTACION SISTEMA DE GESTION SEGURIDAD Y SALUD EN EL TRABAJO</t>
  </si>
  <si>
    <t xml:space="preserve">MANTENIMIENTO PREVENTIVO  Y CORRECTIVO DE LOS EQUIPOS DE COMPUTO DE IDERF </t>
  </si>
  <si>
    <t>ADQUISICION DE POLIZAS Y SEGUROS; PROCESOS AREA ADMINISTRATIVA Y MISIONAL DEL INSTITUTO DEPORTIVO Y RECREATIVO DE FUSAGASUGA IDERF.</t>
  </si>
  <si>
    <t>RP -SGP</t>
  </si>
  <si>
    <t>N/a</t>
  </si>
  <si>
    <t>MANTENIMIENTO Y ADECUACION DE LOS ESCENARIOS DEPORTIVOS UBICADOS EN EL BARRIO LOS ROBLES Y PRADOS DE ALTAGRACIA DEL MUNICIPIO DE FUSAGASUGA DEPARTAMENTO DE CUNDINAMARCA”</t>
  </si>
  <si>
    <t>20 DIAS</t>
  </si>
  <si>
    <t>6 MES</t>
  </si>
  <si>
    <t>“SERVICIO DE JUZGAMIENTO DE LOS JUEGOS DEPORTIVOS Y RECREATIVOS COMUNALES 2018 DEL MUNICIPIO DE FUSAGASUGA.”.</t>
  </si>
  <si>
    <t>MÍNIMA CUANTÍA</t>
  </si>
  <si>
    <t>DEST. ESPEC. -SGP</t>
  </si>
  <si>
    <t>“ADECUACION A LAS AREAS DE ACCESO PARA PERSONAS EN SITUACION DE DISCAPACIDAD Y/O MOVILIDAD REDUCIDA EN EL COLISEO CARLOS LLERAS RESTREPO DE BALONCESTO DEL MUNICICPIO DE FUSAGASUGA DEPARTAMENTO DE CUNDINAMARCA”.</t>
  </si>
  <si>
    <t>REC PROPIOS</t>
  </si>
  <si>
    <t> $21. 696.537</t>
  </si>
  <si>
    <t>ELVIS CORTES</t>
  </si>
  <si>
    <t>COMPRA E INSTALACION DE MUEBLES Y ENSERES CON DESTINO AL AREA ADMINISTRATIVA PROCESOS DE GESTION FINANCIERA Y TALENTO HUMANO DEL INSTITUTO DEPORTIVO Y RECREATIVO DE FUSAGASUGA IDERF</t>
  </si>
  <si>
    <t>CUMPLIMIENTO ACUERDO SINDICAL PRENDA INSTITUCIONAL</t>
  </si>
  <si>
    <t>CUMPLIMIENTO SISTEMA DE SEGURIDAD Y SALUD EN EL TRABAJO</t>
  </si>
  <si>
    <t>PRESTAR LOS SERVICIOS PROFESIONALES COMO MEDICO ESPECIALIZADO EN MEDICINA DEL TRABAJO O SALUD OCUPACIONAL, PARA REALIZAR LOS EXÁMENES MÉDICOS PERIÓDICOS DE LOS SERVIDORES PÚBLICOS DEL INSTITUTO DEPORTIVO Y RECREATIVO DE FUSAGASUGA IDERF VIGENCIA 2018</t>
  </si>
  <si>
    <t>BALANCE</t>
  </si>
  <si>
    <t>NA</t>
  </si>
  <si>
    <r>
      <t>COMPRA DE PORTERÍAS DEPORTIVAS PARA BANQUITAS Y FUTBOL (CATEGORÍAS BABY, INICIACIÓN Y PREINFANTIL) PARA LOS P</t>
    </r>
    <r>
      <rPr>
        <sz val="12"/>
        <color indexed="8"/>
        <rFont val="Arial Narrow"/>
        <family val="2"/>
      </rPr>
      <t>ROGRAMAS DEL IDERF</t>
    </r>
  </si>
  <si>
    <r>
      <t>PAGO DE INSCRIPCIÓN DE UN EQUIPO DE FUTBOL DE FUSAGASUGÁ PARA PARTICIPAR EN EL TORNEO DEPARTAMENTAL “OCTAGONAL 80 AÑOS DE LA LIGA DE</t>
    </r>
    <r>
      <rPr>
        <sz val="10"/>
        <color indexed="8"/>
        <rFont val="Arial Narrow"/>
        <family val="2"/>
      </rPr>
      <t>FÚTBOL</t>
    </r>
    <r>
      <rPr>
        <sz val="12"/>
        <color indexed="8"/>
        <rFont val="Arial Narrow"/>
        <family val="2"/>
      </rPr>
      <t> DE CUNDINAMARCA</t>
    </r>
  </si>
  <si>
    <t>AGOSTO</t>
  </si>
  <si>
    <t>1 DÍAS</t>
  </si>
  <si>
    <t>DIRECTA</t>
  </si>
  <si>
    <t> $ 1.500.000.</t>
  </si>
  <si>
    <t> $1.500.000</t>
  </si>
  <si>
    <t>DIEGO ALEJANDRO BETANCOURT</t>
  </si>
  <si>
    <t>COMPRA DE IMPLEMENTOS Y MATERIALES PARA LA PRACTICA DEL DEPORTE, LA RECREACION Y LA ACTIVIDAD FISICA EN LA COMUNA CENTRO DEL MUNICIPIO DE FUSAGASUGÁ.</t>
  </si>
  <si>
    <t>SEPTIEMBRE</t>
  </si>
  <si>
    <t> $         11.000.000</t>
  </si>
  <si>
    <t> $      11.000.000</t>
  </si>
  <si>
    <t>MANTENIMIENTO Y REPARACION DE LOS INFLABLES RECREATIVOS (SALTARINES) DEL IDERF</t>
  </si>
  <si>
    <t> $             3.740.000</t>
  </si>
  <si>
    <t> $            3.740.000</t>
  </si>
  <si>
    <t xml:space="preserve">PRESTAR EL SERIVICIO DE APOYO A LA GESTION PARA EL DISEÑO Y EJECUCION DE LAS ACTIVIDADES DE INFORMACION Y COMUNICACION DE LOS PLANES, PROYECTOS Y PROGRAMAS DEL INSTITUTO DEPORTIVO Y RECREATIVO DE FUSAGASUGA IDERF. </t>
  </si>
  <si>
    <t>3 MESES</t>
  </si>
  <si>
    <t>$4,200,000</t>
  </si>
  <si>
    <t>CONSTRUCCION Y MANTENIMIENTO DEL CERRAMIENTO PERIMETRAL DEL ESCENARIO DEPORTIVO UBICADO EN LA VEREDA CASA DE LATA DEL MUNICIPIO DE FUSAGASUGA DEPARTAMENTO DE CUNDINAMARCA</t>
  </si>
  <si>
    <t>OCTUBRE</t>
  </si>
  <si>
    <t>CONSTRUCCION Y MANTENIMIENTO DEL CERRAMIENTO PERIMETRAL DEL ESCENARIO DEPORTIVO UBICADO EN EL BARRIO VILLA ARMERITA DEL MUNICIPIO DE FUSAGASUGA DEPARTAMENTO DE CUNDINAMARCA</t>
  </si>
  <si>
    <t> $            21.873.067</t>
  </si>
  <si>
    <t> $              21.873.067</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</si>
</sst>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240A]\ * #,##0.00_-;\-[$$-240A]\ * #,##0.00_-;_-[$$-240A]\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 &quot;de&quot;\ mmmm\ &quot;de&quot;\ yyyy"/>
    <numFmt numFmtId="185" formatCode="[$-240A]h:mm:ss\ AM/PM"/>
    <numFmt numFmtId="186" formatCode="_(* #,##0_);_(* \(#,##0\);_(* &quot;-&quot;??_);_(@_)"/>
    <numFmt numFmtId="187" formatCode="_(* #,##0.0_);_(* \(#,##0.0\);_(* &quot;-&quot;??_);_(@_)"/>
  </numFmts>
  <fonts count="55">
    <font>
      <sz val="11"/>
      <color theme="1"/>
      <name val="Calibri"/>
      <family val="2"/>
    </font>
    <font>
      <sz val="11"/>
      <color indexed="8"/>
      <name val="Calibri"/>
      <family val="2"/>
    </font>
    <font>
      <sz val="12"/>
      <name val="Arial Narrow"/>
      <family val="2"/>
    </font>
    <font>
      <sz val="12"/>
      <color indexed="8"/>
      <name val="Arial Narrow"/>
      <family val="2"/>
    </font>
    <font>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Raleway"/>
      <family val="0"/>
    </font>
    <font>
      <sz val="9"/>
      <color indexed="8"/>
      <name val="Arial Narrow"/>
      <family val="2"/>
    </font>
    <font>
      <sz val="12"/>
      <color indexed="9"/>
      <name val="Arial Narrow"/>
      <family val="2"/>
    </font>
    <font>
      <b/>
      <sz val="12"/>
      <color indexed="8"/>
      <name val="Arial Narrow"/>
      <family val="2"/>
    </font>
    <font>
      <sz val="11"/>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4C4C4C"/>
      <name val="Raleway"/>
      <family val="0"/>
    </font>
    <font>
      <sz val="12"/>
      <color theme="1"/>
      <name val="Arial Narrow"/>
      <family val="2"/>
    </font>
    <font>
      <sz val="9"/>
      <color theme="1"/>
      <name val="Arial Narrow"/>
      <family val="2"/>
    </font>
    <font>
      <sz val="12"/>
      <color theme="0"/>
      <name val="Arial Narrow"/>
      <family val="2"/>
    </font>
    <font>
      <sz val="12"/>
      <color rgb="FF000000"/>
      <name val="Arial Narrow"/>
      <family val="2"/>
    </font>
    <font>
      <b/>
      <sz val="12"/>
      <color theme="1"/>
      <name val="Arial Narrow"/>
      <family val="2"/>
    </font>
    <font>
      <sz val="10"/>
      <color rgb="FF000000"/>
      <name val="Arial Narrow"/>
      <family val="2"/>
    </font>
    <font>
      <sz val="9"/>
      <color rgb="FF000000"/>
      <name val="Arial Narrow"/>
      <family val="2"/>
    </font>
    <font>
      <sz val="11"/>
      <color theme="1"/>
      <name val="Arial Narrow"/>
      <family val="2"/>
    </font>
    <font>
      <sz val="11"/>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D96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medium"/>
      <right style="thin"/>
      <top style="thin"/>
      <bottom style="thin"/>
    </border>
    <border>
      <left style="thin"/>
      <right>
        <color indexed="63"/>
      </right>
      <top style="medium"/>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style="thin"/>
      <top>
        <color indexed="63"/>
      </top>
      <bottom>
        <color indexed="63"/>
      </bottom>
    </border>
    <border>
      <left>
        <color indexed="63"/>
      </left>
      <right style="medium"/>
      <top style="medium"/>
      <bottom style="medium"/>
    </border>
    <border>
      <left style="medium"/>
      <right style="medium"/>
      <top style="medium"/>
      <bottom style="medium"/>
    </border>
    <border>
      <left>
        <color indexed="63"/>
      </left>
      <right style="thin"/>
      <top>
        <color indexed="63"/>
      </top>
      <bottom style="thin"/>
    </border>
    <border>
      <left>
        <color indexed="63"/>
      </left>
      <right style="medium"/>
      <top style="medium"/>
      <bottom>
        <color indexed="63"/>
      </bottom>
    </border>
    <border>
      <left style="thin"/>
      <right>
        <color indexed="63"/>
      </right>
      <top style="medium"/>
      <bottom style="thin"/>
    </border>
    <border>
      <left style="thin"/>
      <right/>
      <top style="thin"/>
      <bottom style="mediu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04">
    <xf numFmtId="0" fontId="0" fillId="0" borderId="0" xfId="0" applyFont="1" applyAlignment="1">
      <alignment/>
    </xf>
    <xf numFmtId="0" fontId="0" fillId="0" borderId="0" xfId="0" applyAlignment="1">
      <alignment wrapText="1"/>
    </xf>
    <xf numFmtId="0" fontId="0" fillId="0" borderId="0" xfId="0" applyAlignment="1">
      <alignment wrapText="1"/>
    </xf>
    <xf numFmtId="0" fontId="45" fillId="0" borderId="10" xfId="0" applyFont="1" applyBorder="1" applyAlignment="1">
      <alignment vertical="center" wrapText="1"/>
    </xf>
    <xf numFmtId="0" fontId="0" fillId="0" borderId="0" xfId="0" applyAlignment="1">
      <alignment wrapText="1"/>
    </xf>
    <xf numFmtId="0" fontId="0" fillId="0" borderId="0" xfId="0" applyAlignment="1">
      <alignment horizontal="center" wrapText="1"/>
    </xf>
    <xf numFmtId="0" fontId="46" fillId="0" borderId="11" xfId="0" applyFont="1" applyBorder="1" applyAlignment="1">
      <alignment horizontal="center" wrapText="1"/>
    </xf>
    <xf numFmtId="0" fontId="46" fillId="0" borderId="12" xfId="0" applyFont="1" applyBorder="1" applyAlignment="1">
      <alignment horizontal="center" wrapText="1"/>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Border="1" applyAlignment="1">
      <alignment vertical="center" wrapText="1"/>
    </xf>
    <xf numFmtId="0" fontId="46" fillId="0" borderId="11" xfId="0" applyFont="1" applyFill="1" applyBorder="1" applyAlignment="1">
      <alignment horizontal="center" wrapText="1"/>
    </xf>
    <xf numFmtId="0" fontId="46" fillId="0" borderId="0" xfId="0" applyFont="1" applyAlignment="1">
      <alignment horizontal="center" wrapText="1"/>
    </xf>
    <xf numFmtId="0" fontId="46" fillId="0" borderId="12" xfId="0" applyFont="1" applyBorder="1" applyAlignment="1">
      <alignment horizontal="center" vertical="center" wrapText="1"/>
    </xf>
    <xf numFmtId="0" fontId="47" fillId="0" borderId="12" xfId="0" applyFont="1" applyBorder="1" applyAlignment="1">
      <alignment vertical="center" wrapText="1"/>
    </xf>
    <xf numFmtId="0" fontId="46" fillId="0" borderId="11" xfId="0" applyFont="1" applyFill="1" applyBorder="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8" fillId="23" borderId="13" xfId="39"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vertical="center" wrapText="1"/>
    </xf>
    <xf numFmtId="0" fontId="46" fillId="0" borderId="0" xfId="0" applyFont="1" applyAlignment="1">
      <alignment vertical="center" wrapText="1"/>
    </xf>
    <xf numFmtId="0" fontId="46" fillId="0" borderId="15" xfId="0" applyFont="1" applyFill="1" applyBorder="1" applyAlignment="1">
      <alignment horizontal="center" vertical="center" wrapText="1"/>
    </xf>
    <xf numFmtId="0" fontId="46" fillId="0" borderId="16" xfId="0" applyFont="1" applyBorder="1" applyAlignment="1">
      <alignment horizontal="center" wrapText="1"/>
    </xf>
    <xf numFmtId="0" fontId="46" fillId="0" borderId="16" xfId="0" applyFont="1" applyBorder="1" applyAlignment="1">
      <alignment horizontal="center" vertical="center" wrapText="1"/>
    </xf>
    <xf numFmtId="0" fontId="46" fillId="0" borderId="16" xfId="0" applyFont="1" applyFill="1" applyBorder="1" applyAlignment="1">
      <alignment horizontal="center" vertical="center" wrapText="1"/>
    </xf>
    <xf numFmtId="0" fontId="46" fillId="0" borderId="17" xfId="0" applyFont="1" applyBorder="1" applyAlignment="1">
      <alignment horizontal="center" wrapText="1"/>
    </xf>
    <xf numFmtId="0" fontId="46" fillId="0" borderId="18" xfId="0" applyFont="1" applyBorder="1" applyAlignment="1">
      <alignment horizontal="center" wrapText="1"/>
    </xf>
    <xf numFmtId="0" fontId="46" fillId="0" borderId="19" xfId="0" applyFont="1" applyBorder="1" applyAlignment="1">
      <alignment horizontal="center" wrapText="1"/>
    </xf>
    <xf numFmtId="0" fontId="46" fillId="0" borderId="20" xfId="0" applyFont="1" applyBorder="1" applyAlignment="1">
      <alignment horizontal="center" wrapText="1"/>
    </xf>
    <xf numFmtId="0" fontId="46" fillId="0" borderId="19" xfId="0" applyFont="1" applyFill="1" applyBorder="1" applyAlignment="1">
      <alignment horizontal="center" vertical="center" wrapText="1"/>
    </xf>
    <xf numFmtId="0" fontId="46" fillId="0" borderId="19" xfId="0" applyFont="1" applyBorder="1" applyAlignment="1">
      <alignment horizontal="center" vertical="center" wrapText="1"/>
    </xf>
    <xf numFmtId="0" fontId="28" fillId="23" borderId="21" xfId="39" applyBorder="1" applyAlignment="1">
      <alignment horizontal="center" vertical="center" wrapText="1"/>
    </xf>
    <xf numFmtId="0" fontId="28" fillId="23" borderId="22" xfId="39" applyBorder="1" applyAlignment="1">
      <alignment horizontal="center" vertical="center" wrapText="1"/>
    </xf>
    <xf numFmtId="0" fontId="28" fillId="23" borderId="22" xfId="39" applyBorder="1" applyAlignment="1">
      <alignment vertical="center" wrapText="1"/>
    </xf>
    <xf numFmtId="0" fontId="28" fillId="23" borderId="23" xfId="39" applyBorder="1" applyAlignment="1">
      <alignment horizontal="center" wrapText="1"/>
    </xf>
    <xf numFmtId="0" fontId="46" fillId="0" borderId="24"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6" xfId="0" applyFont="1" applyFill="1" applyBorder="1" applyAlignment="1">
      <alignment horizontal="center"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2" xfId="0" applyBorder="1" applyAlignment="1" quotePrefix="1">
      <alignment vertical="center" wrapText="1"/>
    </xf>
    <xf numFmtId="0" fontId="36" fillId="0" borderId="12" xfId="46" applyBorder="1" applyAlignment="1" quotePrefix="1">
      <alignment vertical="center" wrapText="1"/>
    </xf>
    <xf numFmtId="0" fontId="36" fillId="0" borderId="12" xfId="46" applyBorder="1" applyAlignment="1">
      <alignment vertical="center" wrapText="1"/>
    </xf>
    <xf numFmtId="178" fontId="0" fillId="0" borderId="12" xfId="0" applyNumberFormat="1" applyBorder="1" applyAlignment="1">
      <alignment vertical="center" wrapText="1"/>
    </xf>
    <xf numFmtId="178" fontId="0" fillId="33" borderId="12" xfId="0" applyNumberFormat="1" applyFill="1" applyBorder="1" applyAlignment="1">
      <alignment vertical="center" wrapText="1"/>
    </xf>
    <xf numFmtId="14" fontId="0" fillId="0" borderId="14" xfId="0" applyNumberFormat="1" applyBorder="1" applyAlignment="1">
      <alignment vertical="center" wrapText="1"/>
    </xf>
    <xf numFmtId="0" fontId="48" fillId="23" borderId="24" xfId="39" applyFont="1" applyBorder="1" applyAlignment="1">
      <alignment horizontal="left" vertical="center" wrapText="1"/>
    </xf>
    <xf numFmtId="0" fontId="0" fillId="0" borderId="11" xfId="0" applyBorder="1" applyAlignment="1">
      <alignment vertical="center" wrapText="1"/>
    </xf>
    <xf numFmtId="0" fontId="0" fillId="0" borderId="25" xfId="0" applyBorder="1" applyAlignment="1">
      <alignment vertical="center" wrapText="1"/>
    </xf>
    <xf numFmtId="0" fontId="28" fillId="23" borderId="27" xfId="39" applyBorder="1" applyAlignment="1">
      <alignment horizontal="center" vertical="center" wrapText="1"/>
    </xf>
    <xf numFmtId="0" fontId="44" fillId="0" borderId="0" xfId="0" applyFont="1" applyAlignment="1">
      <alignment horizontal="center"/>
    </xf>
    <xf numFmtId="0" fontId="0" fillId="0" borderId="28" xfId="0" applyBorder="1" applyAlignment="1">
      <alignment horizontal="center" wrapText="1"/>
    </xf>
    <xf numFmtId="0" fontId="0" fillId="0" borderId="26" xfId="0" applyBorder="1" applyAlignment="1">
      <alignment horizontal="center" wrapText="1"/>
    </xf>
    <xf numFmtId="0" fontId="0" fillId="0" borderId="29" xfId="0" applyBorder="1" applyAlignment="1">
      <alignment horizontal="center" wrapText="1"/>
    </xf>
    <xf numFmtId="0" fontId="28" fillId="23" borderId="21" xfId="39" applyBorder="1" applyAlignment="1">
      <alignment horizontal="center" wrapText="1"/>
    </xf>
    <xf numFmtId="0" fontId="46" fillId="0" borderId="28" xfId="0" applyFont="1" applyBorder="1" applyAlignment="1">
      <alignment horizontal="center" wrapText="1"/>
    </xf>
    <xf numFmtId="0" fontId="46" fillId="0" borderId="26" xfId="0" applyFont="1" applyBorder="1" applyAlignment="1">
      <alignment horizontal="center" wrapText="1"/>
    </xf>
    <xf numFmtId="0" fontId="46" fillId="0" borderId="29" xfId="0" applyFont="1" applyBorder="1" applyAlignment="1">
      <alignment horizontal="center" wrapText="1"/>
    </xf>
    <xf numFmtId="0" fontId="49" fillId="0" borderId="26" xfId="0" applyFont="1" applyBorder="1" applyAlignment="1">
      <alignment horizontal="center" vertical="center"/>
    </xf>
    <xf numFmtId="0" fontId="50" fillId="0" borderId="0" xfId="0" applyFont="1" applyAlignment="1">
      <alignment horizontal="center" wrapText="1"/>
    </xf>
    <xf numFmtId="0" fontId="48" fillId="23" borderId="28" xfId="39" applyFont="1" applyBorder="1" applyAlignment="1">
      <alignment horizontal="center" wrapText="1"/>
    </xf>
    <xf numFmtId="0" fontId="46" fillId="0" borderId="0" xfId="0" applyFont="1" applyAlignment="1">
      <alignment horizontal="justify" vertical="center"/>
    </xf>
    <xf numFmtId="0" fontId="46" fillId="0" borderId="17" xfId="0" applyFont="1" applyFill="1" applyBorder="1" applyAlignment="1">
      <alignment horizontal="center" vertical="center" wrapText="1"/>
    </xf>
    <xf numFmtId="0" fontId="46" fillId="0" borderId="17" xfId="0" applyFont="1" applyBorder="1" applyAlignment="1">
      <alignment horizontal="center" vertical="center" wrapText="1"/>
    </xf>
    <xf numFmtId="0" fontId="46" fillId="0" borderId="30" xfId="0" applyFont="1" applyBorder="1" applyAlignment="1">
      <alignment horizontal="center" wrapText="1"/>
    </xf>
    <xf numFmtId="0" fontId="46" fillId="0" borderId="31"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6" fillId="0" borderId="20" xfId="0" applyFont="1" applyBorder="1" applyAlignment="1">
      <alignment horizontal="center" vertical="center" wrapText="1"/>
    </xf>
    <xf numFmtId="0" fontId="46" fillId="0" borderId="17" xfId="0" applyFont="1" applyFill="1" applyBorder="1" applyAlignment="1">
      <alignment horizontal="center" wrapText="1"/>
    </xf>
    <xf numFmtId="0" fontId="2" fillId="0"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40" fillId="0" borderId="0" xfId="0" applyFont="1" applyAlignment="1">
      <alignment vertical="center" wrapText="1"/>
    </xf>
    <xf numFmtId="0" fontId="46" fillId="0" borderId="32" xfId="0" applyFont="1" applyFill="1" applyBorder="1" applyAlignment="1">
      <alignment horizontal="left" vertical="center" wrapText="1"/>
    </xf>
    <xf numFmtId="0" fontId="46" fillId="0" borderId="32" xfId="0" applyFont="1" applyFill="1" applyBorder="1" applyAlignment="1">
      <alignment vertical="center" wrapText="1"/>
    </xf>
    <xf numFmtId="0" fontId="0" fillId="0" borderId="0" xfId="0" applyBorder="1" applyAlignment="1">
      <alignment wrapText="1"/>
    </xf>
    <xf numFmtId="0" fontId="0" fillId="0" borderId="0" xfId="0" applyBorder="1" applyAlignment="1">
      <alignment vertical="center" wrapText="1"/>
    </xf>
    <xf numFmtId="0" fontId="40" fillId="0" borderId="0" xfId="0" applyFont="1" applyBorder="1" applyAlignment="1">
      <alignment vertical="center" wrapText="1"/>
    </xf>
    <xf numFmtId="0" fontId="46" fillId="0" borderId="33" xfId="0" applyFont="1" applyBorder="1" applyAlignment="1">
      <alignment horizontal="center" wrapText="1"/>
    </xf>
    <xf numFmtId="0" fontId="46" fillId="0" borderId="30" xfId="0" applyNumberFormat="1" applyFont="1" applyBorder="1" applyAlignment="1">
      <alignment horizontal="center" wrapText="1"/>
    </xf>
    <xf numFmtId="1" fontId="2" fillId="33" borderId="16" xfId="51" applyNumberFormat="1" applyFont="1" applyFill="1" applyBorder="1" applyAlignment="1">
      <alignment horizontal="center" vertical="center" wrapText="1"/>
    </xf>
    <xf numFmtId="1" fontId="2" fillId="33" borderId="11" xfId="51" applyNumberFormat="1" applyFont="1" applyFill="1" applyBorder="1" applyAlignment="1">
      <alignment horizontal="center" vertical="center" wrapText="1"/>
    </xf>
    <xf numFmtId="1" fontId="2" fillId="33" borderId="17" xfId="51" applyNumberFormat="1" applyFont="1" applyFill="1" applyBorder="1" applyAlignment="1">
      <alignment horizontal="center" vertical="center" wrapText="1"/>
    </xf>
    <xf numFmtId="1" fontId="2" fillId="33" borderId="11" xfId="51" applyNumberFormat="1" applyFont="1" applyFill="1" applyBorder="1" applyAlignment="1">
      <alignment horizontal="center" vertical="center"/>
    </xf>
    <xf numFmtId="0" fontId="2" fillId="0" borderId="11" xfId="0" applyFont="1" applyBorder="1" applyAlignment="1">
      <alignment horizontal="center" vertical="center"/>
    </xf>
    <xf numFmtId="0" fontId="2" fillId="33" borderId="11"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wrapText="1"/>
    </xf>
    <xf numFmtId="0" fontId="46" fillId="0" borderId="11" xfId="0" applyFont="1" applyBorder="1" applyAlignment="1">
      <alignment horizontal="center" vertical="center"/>
    </xf>
    <xf numFmtId="0" fontId="46" fillId="0" borderId="16" xfId="0" applyFont="1" applyBorder="1" applyAlignment="1">
      <alignment horizontal="center" vertical="center"/>
    </xf>
    <xf numFmtId="0" fontId="46" fillId="34" borderId="11" xfId="0" applyFont="1" applyFill="1" applyBorder="1" applyAlignment="1">
      <alignment horizontal="center" vertical="center" wrapText="1"/>
    </xf>
    <xf numFmtId="0" fontId="40" fillId="0" borderId="0" xfId="0" applyFont="1" applyFill="1" applyBorder="1" applyAlignment="1">
      <alignment vertical="center" wrapText="1"/>
    </xf>
    <xf numFmtId="0" fontId="46" fillId="0" borderId="34" xfId="0" applyFont="1" applyFill="1" applyBorder="1" applyAlignment="1">
      <alignment horizontal="center" vertical="center" wrapText="1"/>
    </xf>
    <xf numFmtId="0" fontId="46" fillId="0" borderId="34" xfId="0" applyFont="1" applyFill="1" applyBorder="1" applyAlignment="1">
      <alignment horizontal="right" vertical="center" wrapText="1"/>
    </xf>
    <xf numFmtId="0" fontId="46" fillId="34" borderId="34" xfId="0" applyFont="1" applyFill="1" applyBorder="1" applyAlignment="1">
      <alignment horizontal="center" vertical="center" wrapText="1"/>
    </xf>
    <xf numFmtId="0" fontId="46" fillId="0" borderId="35" xfId="0" applyFont="1" applyFill="1" applyBorder="1" applyAlignment="1">
      <alignment horizontal="center" vertical="center" wrapText="1"/>
    </xf>
    <xf numFmtId="186" fontId="46" fillId="0" borderId="11" xfId="48" applyNumberFormat="1" applyFont="1" applyFill="1" applyBorder="1" applyAlignment="1">
      <alignment horizontal="right" vertical="center" wrapText="1"/>
    </xf>
    <xf numFmtId="0" fontId="0" fillId="0" borderId="0" xfId="0" applyAlignment="1">
      <alignment horizontal="right" vertical="center" wrapText="1"/>
    </xf>
    <xf numFmtId="0" fontId="0" fillId="0" borderId="0" xfId="0" applyFill="1" applyAlignment="1">
      <alignment horizontal="right" vertical="center" wrapText="1"/>
    </xf>
    <xf numFmtId="0" fontId="28" fillId="23" borderId="22" xfId="39" applyBorder="1" applyAlignment="1">
      <alignment horizontal="right" vertical="center" wrapText="1"/>
    </xf>
    <xf numFmtId="179" fontId="46" fillId="0" borderId="11" xfId="0" applyNumberFormat="1" applyFont="1" applyBorder="1" applyAlignment="1">
      <alignment horizontal="right" vertical="center" wrapText="1"/>
    </xf>
    <xf numFmtId="179" fontId="46" fillId="0" borderId="11" xfId="0" applyNumberFormat="1" applyFont="1" applyFill="1" applyBorder="1" applyAlignment="1">
      <alignment horizontal="right" vertical="center" wrapText="1"/>
    </xf>
    <xf numFmtId="178" fontId="46" fillId="0" borderId="16" xfId="0" applyNumberFormat="1" applyFont="1" applyFill="1" applyBorder="1" applyAlignment="1">
      <alignment horizontal="right" vertical="center" wrapText="1"/>
    </xf>
    <xf numFmtId="178" fontId="46" fillId="0" borderId="11" xfId="0" applyNumberFormat="1" applyFont="1" applyFill="1" applyBorder="1" applyAlignment="1">
      <alignment horizontal="right" vertical="center" wrapText="1"/>
    </xf>
    <xf numFmtId="178" fontId="46" fillId="0" borderId="17" xfId="0" applyNumberFormat="1" applyFont="1" applyFill="1" applyBorder="1" applyAlignment="1">
      <alignment horizontal="right" vertical="center" wrapText="1"/>
    </xf>
    <xf numFmtId="178" fontId="46" fillId="0" borderId="19" xfId="0" applyNumberFormat="1" applyFont="1" applyFill="1" applyBorder="1" applyAlignment="1">
      <alignment horizontal="right" vertical="center" wrapText="1"/>
    </xf>
    <xf numFmtId="178" fontId="46" fillId="0" borderId="11" xfId="51" applyNumberFormat="1" applyFont="1" applyFill="1" applyBorder="1" applyAlignment="1">
      <alignment horizontal="right" vertical="center" wrapText="1"/>
    </xf>
    <xf numFmtId="178" fontId="2" fillId="0" borderId="17" xfId="51" applyNumberFormat="1" applyFont="1" applyFill="1" applyBorder="1" applyAlignment="1">
      <alignment horizontal="right" vertical="center" wrapText="1"/>
    </xf>
    <xf numFmtId="178" fontId="2" fillId="0" borderId="17" xfId="0" applyNumberFormat="1" applyFont="1" applyFill="1" applyBorder="1" applyAlignment="1">
      <alignment horizontal="right" vertical="center" wrapText="1"/>
    </xf>
    <xf numFmtId="178" fontId="46" fillId="0" borderId="11" xfId="51" applyNumberFormat="1" applyFont="1" applyFill="1" applyBorder="1" applyAlignment="1">
      <alignment horizontal="right" wrapText="1"/>
    </xf>
    <xf numFmtId="179" fontId="46" fillId="0" borderId="0" xfId="0" applyNumberFormat="1" applyFont="1" applyAlignment="1">
      <alignment horizontal="right" vertical="center" wrapText="1"/>
    </xf>
    <xf numFmtId="0" fontId="46" fillId="0" borderId="0" xfId="0" applyFont="1" applyAlignment="1">
      <alignment horizontal="right" vertical="center" wrapText="1"/>
    </xf>
    <xf numFmtId="0" fontId="46" fillId="0" borderId="36" xfId="0" applyFont="1" applyFill="1" applyBorder="1" applyAlignment="1">
      <alignment vertical="center" wrapText="1"/>
    </xf>
    <xf numFmtId="0" fontId="49" fillId="0" borderId="11" xfId="0" applyFont="1" applyBorder="1" applyAlignment="1">
      <alignment horizontal="center" vertical="center"/>
    </xf>
    <xf numFmtId="0" fontId="51" fillId="0" borderId="37" xfId="0" applyFont="1" applyFill="1" applyBorder="1" applyAlignment="1">
      <alignment horizontal="center" vertical="center" wrapText="1"/>
    </xf>
    <xf numFmtId="0" fontId="49" fillId="0" borderId="37" xfId="0" applyFont="1" applyFill="1" applyBorder="1" applyAlignment="1">
      <alignment horizontal="center" vertical="center" wrapText="1"/>
    </xf>
    <xf numFmtId="0" fontId="51" fillId="0" borderId="37" xfId="0" applyFont="1" applyFill="1" applyBorder="1" applyAlignment="1">
      <alignment horizontal="right" vertical="center" wrapText="1"/>
    </xf>
    <xf numFmtId="0" fontId="52" fillId="0" borderId="34" xfId="0" applyFont="1" applyFill="1" applyBorder="1" applyAlignment="1">
      <alignment horizontal="center" vertical="center" wrapText="1"/>
    </xf>
    <xf numFmtId="0" fontId="52" fillId="0" borderId="34" xfId="0" applyFont="1" applyFill="1" applyBorder="1" applyAlignment="1">
      <alignment horizontal="right" vertical="center" wrapText="1"/>
    </xf>
    <xf numFmtId="0" fontId="49" fillId="34" borderId="34" xfId="0" applyFont="1" applyFill="1" applyBorder="1" applyAlignment="1">
      <alignment horizontal="center" vertical="center" wrapText="1"/>
    </xf>
    <xf numFmtId="0" fontId="52" fillId="0" borderId="34" xfId="0" applyFont="1" applyFill="1" applyBorder="1" applyAlignment="1">
      <alignment vertical="center" wrapText="1"/>
    </xf>
    <xf numFmtId="0" fontId="46" fillId="0" borderId="0" xfId="0" applyFont="1" applyBorder="1" applyAlignment="1">
      <alignment horizontal="center" wrapText="1"/>
    </xf>
    <xf numFmtId="0" fontId="0" fillId="0" borderId="0" xfId="0" applyBorder="1" applyAlignment="1">
      <alignment horizontal="center" wrapText="1"/>
    </xf>
    <xf numFmtId="0" fontId="52" fillId="0" borderId="37" xfId="0" applyFont="1" applyFill="1" applyBorder="1" applyAlignment="1">
      <alignment horizontal="center" vertical="center" wrapText="1"/>
    </xf>
    <xf numFmtId="0" fontId="52" fillId="0" borderId="37" xfId="0" applyFont="1" applyFill="1" applyBorder="1" applyAlignment="1">
      <alignment horizontal="right" vertical="center" wrapText="1"/>
    </xf>
    <xf numFmtId="0" fontId="52" fillId="0" borderId="37" xfId="0" applyFont="1" applyFill="1" applyBorder="1" applyAlignment="1">
      <alignment vertical="center" wrapText="1"/>
    </xf>
    <xf numFmtId="0" fontId="52" fillId="34" borderId="3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right" vertical="center" wrapText="1"/>
    </xf>
    <xf numFmtId="0" fontId="52" fillId="34" borderId="11" xfId="0" applyFont="1" applyFill="1" applyBorder="1" applyAlignment="1">
      <alignment horizontal="center" vertical="center" wrapText="1"/>
    </xf>
    <xf numFmtId="0" fontId="46" fillId="0" borderId="17" xfId="0" applyFont="1" applyFill="1" applyBorder="1" applyAlignment="1">
      <alignment wrapText="1"/>
    </xf>
    <xf numFmtId="14" fontId="46" fillId="0" borderId="17" xfId="0" applyNumberFormat="1" applyFont="1" applyFill="1" applyBorder="1" applyAlignment="1">
      <alignment horizontal="center" wrapText="1"/>
    </xf>
    <xf numFmtId="179" fontId="46" fillId="0" borderId="17" xfId="0" applyNumberFormat="1" applyFont="1" applyFill="1" applyBorder="1" applyAlignment="1">
      <alignment horizontal="right" wrapText="1"/>
    </xf>
    <xf numFmtId="0" fontId="46" fillId="0" borderId="24" xfId="0" applyFont="1" applyFill="1" applyBorder="1" applyAlignment="1">
      <alignment vertical="center" wrapText="1"/>
    </xf>
    <xf numFmtId="14" fontId="46" fillId="0" borderId="38" xfId="0" applyNumberFormat="1"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4" xfId="0" applyFont="1" applyFill="1" applyBorder="1" applyAlignment="1">
      <alignment horizontal="center" vertical="center" wrapText="1"/>
    </xf>
    <xf numFmtId="179" fontId="46" fillId="0" borderId="24" xfId="0" applyNumberFormat="1" applyFont="1" applyFill="1" applyBorder="1" applyAlignment="1">
      <alignment horizontal="right" vertical="center" wrapText="1"/>
    </xf>
    <xf numFmtId="14" fontId="46" fillId="0" borderId="15" xfId="0" applyNumberFormat="1" applyFont="1" applyFill="1" applyBorder="1" applyAlignment="1">
      <alignment horizontal="center" vertical="center" wrapText="1"/>
    </xf>
    <xf numFmtId="0" fontId="46" fillId="0" borderId="25" xfId="0" applyFont="1" applyFill="1" applyBorder="1" applyAlignment="1">
      <alignment vertical="center" wrapText="1"/>
    </xf>
    <xf numFmtId="14" fontId="46" fillId="0" borderId="39" xfId="0" applyNumberFormat="1" applyFont="1" applyFill="1" applyBorder="1" applyAlignment="1">
      <alignment horizontal="center" vertical="center" wrapText="1"/>
    </xf>
    <xf numFmtId="0" fontId="46" fillId="0" borderId="29" xfId="0" applyFont="1" applyFill="1" applyBorder="1" applyAlignment="1">
      <alignment horizontal="center" vertical="center" wrapText="1"/>
    </xf>
    <xf numFmtId="0" fontId="46" fillId="0" borderId="25" xfId="0" applyFont="1" applyFill="1" applyBorder="1" applyAlignment="1">
      <alignment horizontal="center" vertical="center" wrapText="1"/>
    </xf>
    <xf numFmtId="179" fontId="46" fillId="0" borderId="25" xfId="0" applyNumberFormat="1" applyFont="1" applyFill="1" applyBorder="1" applyAlignment="1">
      <alignment horizontal="right" vertical="center" wrapText="1"/>
    </xf>
    <xf numFmtId="0" fontId="46" fillId="0" borderId="19" xfId="0" applyFont="1" applyFill="1" applyBorder="1" applyAlignment="1">
      <alignment wrapText="1"/>
    </xf>
    <xf numFmtId="14" fontId="46" fillId="0" borderId="19" xfId="0" applyNumberFormat="1" applyFont="1" applyFill="1" applyBorder="1" applyAlignment="1">
      <alignment horizontal="center" wrapText="1"/>
    </xf>
    <xf numFmtId="0" fontId="46" fillId="0" borderId="19" xfId="0" applyFont="1" applyFill="1" applyBorder="1" applyAlignment="1">
      <alignment horizontal="center" wrapText="1"/>
    </xf>
    <xf numFmtId="179" fontId="46" fillId="0" borderId="19" xfId="0" applyNumberFormat="1" applyFont="1" applyFill="1" applyBorder="1" applyAlignment="1">
      <alignment horizontal="right" wrapText="1"/>
    </xf>
    <xf numFmtId="0" fontId="46" fillId="0" borderId="11" xfId="0" applyFont="1" applyFill="1" applyBorder="1" applyAlignment="1">
      <alignment wrapText="1"/>
    </xf>
    <xf numFmtId="14" fontId="46" fillId="0" borderId="11" xfId="0" applyNumberFormat="1" applyFont="1" applyFill="1" applyBorder="1" applyAlignment="1">
      <alignment horizontal="center" wrapText="1"/>
    </xf>
    <xf numFmtId="179" fontId="46" fillId="0" borderId="11" xfId="0" applyNumberFormat="1" applyFont="1" applyFill="1" applyBorder="1" applyAlignment="1">
      <alignment horizontal="right" wrapText="1"/>
    </xf>
    <xf numFmtId="0" fontId="46" fillId="0" borderId="40" xfId="0" applyFont="1" applyFill="1" applyBorder="1" applyAlignment="1">
      <alignment vertical="center"/>
    </xf>
    <xf numFmtId="178" fontId="46" fillId="0" borderId="16" xfId="51" applyNumberFormat="1" applyFont="1" applyFill="1" applyBorder="1" applyAlignment="1">
      <alignment horizontal="right" vertical="center" wrapText="1"/>
    </xf>
    <xf numFmtId="0" fontId="46" fillId="0" borderId="11" xfId="0" applyFont="1" applyFill="1" applyBorder="1" applyAlignment="1">
      <alignment vertical="center"/>
    </xf>
    <xf numFmtId="0" fontId="46" fillId="0" borderId="17" xfId="0" applyFont="1" applyFill="1" applyBorder="1" applyAlignment="1">
      <alignment vertical="center" wrapText="1"/>
    </xf>
    <xf numFmtId="178" fontId="46" fillId="0" borderId="17" xfId="51" applyNumberFormat="1" applyFont="1" applyFill="1" applyBorder="1" applyAlignment="1">
      <alignment horizontal="right" vertical="center" wrapText="1"/>
    </xf>
    <xf numFmtId="0" fontId="46" fillId="0" borderId="19" xfId="0" applyFont="1" applyFill="1" applyBorder="1" applyAlignment="1">
      <alignment vertical="center" wrapText="1"/>
    </xf>
    <xf numFmtId="178" fontId="46" fillId="0" borderId="19" xfId="51" applyNumberFormat="1" applyFont="1" applyFill="1" applyBorder="1" applyAlignment="1">
      <alignment horizontal="right" vertical="center" wrapText="1"/>
    </xf>
    <xf numFmtId="0" fontId="49" fillId="0" borderId="11" xfId="0" applyFont="1" applyFill="1" applyBorder="1" applyAlignment="1">
      <alignment vertical="center" wrapText="1"/>
    </xf>
    <xf numFmtId="6" fontId="46" fillId="0" borderId="11" xfId="0" applyNumberFormat="1" applyFont="1" applyFill="1" applyBorder="1" applyAlignment="1">
      <alignment horizontal="right" vertical="center" wrapText="1"/>
    </xf>
    <xf numFmtId="0" fontId="46" fillId="0" borderId="11" xfId="0" applyFont="1" applyFill="1" applyBorder="1" applyAlignment="1">
      <alignment horizontal="right" vertical="center" wrapText="1"/>
    </xf>
    <xf numFmtId="0" fontId="2" fillId="0" borderId="11" xfId="0" applyFont="1" applyFill="1" applyBorder="1" applyAlignment="1">
      <alignment vertical="center" wrapText="1"/>
    </xf>
    <xf numFmtId="0" fontId="2" fillId="0" borderId="1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6" fillId="0" borderId="32" xfId="0" applyFont="1" applyFill="1" applyBorder="1" applyAlignment="1">
      <alignment wrapText="1"/>
    </xf>
    <xf numFmtId="0" fontId="2" fillId="0" borderId="32" xfId="0" applyFont="1" applyFill="1" applyBorder="1" applyAlignment="1">
      <alignment horizontal="left" vertical="center" wrapText="1"/>
    </xf>
    <xf numFmtId="0" fontId="2" fillId="0" borderId="32" xfId="0" applyFont="1" applyFill="1" applyBorder="1" applyAlignment="1">
      <alignment vertical="center" wrapText="1"/>
    </xf>
    <xf numFmtId="0" fontId="2" fillId="0" borderId="41" xfId="46" applyFont="1" applyFill="1" applyBorder="1" applyAlignment="1" applyProtection="1">
      <alignment horizontal="left" vertical="center" wrapText="1"/>
      <protection/>
    </xf>
    <xf numFmtId="0" fontId="53" fillId="0" borderId="32" xfId="0" applyFont="1" applyFill="1" applyBorder="1" applyAlignment="1">
      <alignment vertical="center" wrapText="1"/>
    </xf>
    <xf numFmtId="0" fontId="53" fillId="0" borderId="11" xfId="0" applyFont="1" applyFill="1" applyBorder="1" applyAlignment="1">
      <alignment vertical="center" wrapText="1"/>
    </xf>
    <xf numFmtId="0" fontId="46" fillId="0" borderId="11" xfId="0" applyFont="1" applyFill="1" applyBorder="1" applyAlignment="1">
      <alignment horizontal="justify" vertical="center"/>
    </xf>
    <xf numFmtId="0" fontId="53" fillId="0" borderId="11" xfId="0" applyFont="1" applyFill="1" applyBorder="1" applyAlignment="1">
      <alignment wrapText="1"/>
    </xf>
    <xf numFmtId="0" fontId="46" fillId="0" borderId="16" xfId="0" applyFont="1" applyFill="1" applyBorder="1" applyAlignment="1">
      <alignment vertical="center" wrapText="1"/>
    </xf>
    <xf numFmtId="186" fontId="46" fillId="0" borderId="16" xfId="48" applyNumberFormat="1" applyFont="1" applyFill="1" applyBorder="1" applyAlignment="1">
      <alignment horizontal="right" vertical="center" wrapText="1"/>
    </xf>
    <xf numFmtId="0" fontId="46" fillId="0" borderId="34" xfId="0" applyFont="1" applyFill="1" applyBorder="1" applyAlignment="1">
      <alignment vertical="center" wrapText="1"/>
    </xf>
    <xf numFmtId="186" fontId="46" fillId="0" borderId="19" xfId="48" applyNumberFormat="1" applyFont="1" applyFill="1" applyBorder="1" applyAlignment="1">
      <alignment horizontal="right" vertical="center" wrapText="1"/>
    </xf>
    <xf numFmtId="0" fontId="46" fillId="0" borderId="0" xfId="0" applyFont="1" applyFill="1" applyAlignment="1">
      <alignment wrapText="1"/>
    </xf>
    <xf numFmtId="0" fontId="49" fillId="0" borderId="0" xfId="0" applyFont="1" applyFill="1" applyAlignment="1">
      <alignment wrapText="1"/>
    </xf>
    <xf numFmtId="0" fontId="49" fillId="0" borderId="37" xfId="0" applyFont="1" applyFill="1" applyBorder="1" applyAlignment="1">
      <alignment vertical="center" wrapText="1"/>
    </xf>
    <xf numFmtId="0" fontId="52" fillId="0" borderId="32" xfId="0" applyFont="1" applyFill="1" applyBorder="1" applyAlignment="1">
      <alignment vertical="center" wrapText="1"/>
    </xf>
    <xf numFmtId="0" fontId="49" fillId="34" borderId="11"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2" xfId="0" applyFill="1" applyBorder="1" applyAlignment="1">
      <alignment vertical="center" wrapText="1"/>
    </xf>
    <xf numFmtId="0" fontId="0" fillId="0" borderId="43" xfId="0" applyFill="1" applyBorder="1" applyAlignment="1">
      <alignment vertical="center" wrapText="1"/>
    </xf>
    <xf numFmtId="0" fontId="0" fillId="0" borderId="4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41" xfId="0" applyFill="1" applyBorder="1" applyAlignment="1">
      <alignment vertical="center" wrapText="1"/>
    </xf>
    <xf numFmtId="0" fontId="0" fillId="0" borderId="31"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5" xfId="0" applyFill="1" applyBorder="1" applyAlignment="1">
      <alignment vertical="center" wrapText="1"/>
    </xf>
    <xf numFmtId="0" fontId="0" fillId="0" borderId="36" xfId="0" applyFill="1" applyBorder="1" applyAlignment="1">
      <alignment vertical="center" wrapText="1"/>
    </xf>
    <xf numFmtId="0" fontId="52" fillId="34" borderId="35" xfId="0" applyFont="1" applyFill="1" applyBorder="1" applyAlignment="1">
      <alignment horizontal="right" vertical="center" wrapText="1"/>
    </xf>
    <xf numFmtId="0" fontId="52" fillId="34" borderId="34" xfId="0" applyFont="1" applyFill="1" applyBorder="1" applyAlignment="1">
      <alignment vertical="center" wrapText="1"/>
    </xf>
    <xf numFmtId="0" fontId="52" fillId="35" borderId="34" xfId="0" applyFont="1" applyFill="1" applyBorder="1" applyAlignment="1">
      <alignment horizontal="center" vertical="center" wrapText="1"/>
    </xf>
    <xf numFmtId="0" fontId="52" fillId="35" borderId="34" xfId="0" applyFont="1" applyFill="1" applyBorder="1" applyAlignment="1">
      <alignment vertical="center" wrapText="1"/>
    </xf>
    <xf numFmtId="0" fontId="52" fillId="34" borderId="3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rf/" TargetMode="External" /><Relationship Id="rId2" Type="http://schemas.openxmlformats.org/officeDocument/2006/relationships/hyperlink" Target="mailto:giovannaavila.iderf@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86"/>
  <sheetViews>
    <sheetView tabSelected="1" zoomScale="80" zoomScaleNormal="80" zoomScalePageLayoutView="80" workbookViewId="0" topLeftCell="A3">
      <selection activeCell="A35" sqref="A35"/>
    </sheetView>
  </sheetViews>
  <sheetFormatPr defaultColWidth="10.7109375" defaultRowHeight="15"/>
  <cols>
    <col min="1" max="1" width="10.7109375" style="1" customWidth="1"/>
    <col min="2" max="2" width="25.7109375" style="5" customWidth="1"/>
    <col min="3" max="3" width="66.421875" style="23" customWidth="1"/>
    <col min="4" max="5" width="15.28125" style="16" customWidth="1"/>
    <col min="6" max="6" width="17.421875" style="16" customWidth="1"/>
    <col min="7" max="7" width="18.28125" style="16" customWidth="1"/>
    <col min="8" max="8" width="21.28125" style="102" customWidth="1"/>
    <col min="9" max="9" width="19.28125" style="102" customWidth="1"/>
    <col min="10" max="10" width="16.28125" style="23" customWidth="1"/>
    <col min="11" max="11" width="16.7109375" style="16" customWidth="1"/>
    <col min="12" max="12" width="47.28125" style="5" customWidth="1"/>
    <col min="13" max="13" width="14.00390625" style="1" customWidth="1"/>
    <col min="14" max="14" width="42.421875" style="1" customWidth="1"/>
    <col min="15" max="16384" width="10.7109375" style="1" customWidth="1"/>
  </cols>
  <sheetData>
    <row r="2" ht="14.25">
      <c r="B2" s="56" t="s">
        <v>20</v>
      </c>
    </row>
    <row r="3" ht="14.25">
      <c r="B3" s="56"/>
    </row>
    <row r="4" ht="15" thickBot="1">
      <c r="B4" s="56" t="s">
        <v>0</v>
      </c>
    </row>
    <row r="5" spans="2:9" ht="14.25">
      <c r="B5" s="57" t="s">
        <v>1</v>
      </c>
      <c r="C5" s="44" t="s">
        <v>29</v>
      </c>
      <c r="F5" s="187" t="s">
        <v>27</v>
      </c>
      <c r="G5" s="188"/>
      <c r="H5" s="189"/>
      <c r="I5" s="190"/>
    </row>
    <row r="6" spans="2:9" ht="14.25">
      <c r="B6" s="58" t="s">
        <v>2</v>
      </c>
      <c r="C6" s="45" t="s">
        <v>30</v>
      </c>
      <c r="F6" s="191"/>
      <c r="G6" s="192"/>
      <c r="H6" s="193"/>
      <c r="I6" s="194"/>
    </row>
    <row r="7" spans="2:9" ht="14.25">
      <c r="B7" s="58" t="s">
        <v>3</v>
      </c>
      <c r="C7" s="46">
        <v>8672780</v>
      </c>
      <c r="F7" s="191"/>
      <c r="G7" s="192"/>
      <c r="H7" s="193"/>
      <c r="I7" s="194"/>
    </row>
    <row r="8" spans="2:9" ht="14.25">
      <c r="B8" s="58" t="s">
        <v>16</v>
      </c>
      <c r="C8" s="47" t="s">
        <v>31</v>
      </c>
      <c r="F8" s="191"/>
      <c r="G8" s="192"/>
      <c r="H8" s="193"/>
      <c r="I8" s="194"/>
    </row>
    <row r="9" spans="2:9" ht="67.5" customHeight="1">
      <c r="B9" s="58" t="s">
        <v>19</v>
      </c>
      <c r="C9" s="3" t="s">
        <v>32</v>
      </c>
      <c r="F9" s="195"/>
      <c r="G9" s="196"/>
      <c r="H9" s="197"/>
      <c r="I9" s="198"/>
    </row>
    <row r="10" spans="2:9" ht="54" customHeight="1">
      <c r="B10" s="58" t="s">
        <v>4</v>
      </c>
      <c r="C10" s="14" t="s">
        <v>113</v>
      </c>
      <c r="F10" s="17"/>
      <c r="G10" s="17"/>
      <c r="H10" s="103"/>
      <c r="I10" s="103"/>
    </row>
    <row r="11" spans="2:9" ht="14.25">
      <c r="B11" s="58" t="s">
        <v>5</v>
      </c>
      <c r="C11" s="48" t="s">
        <v>33</v>
      </c>
      <c r="F11" s="187" t="s">
        <v>26</v>
      </c>
      <c r="G11" s="188"/>
      <c r="H11" s="189"/>
      <c r="I11" s="190"/>
    </row>
    <row r="12" spans="2:9" ht="14.25">
      <c r="B12" s="58" t="s">
        <v>23</v>
      </c>
      <c r="C12" s="49">
        <f>H76</f>
        <v>1506652554</v>
      </c>
      <c r="F12" s="191"/>
      <c r="G12" s="192"/>
      <c r="H12" s="193"/>
      <c r="I12" s="194"/>
    </row>
    <row r="13" spans="2:9" ht="28.5">
      <c r="B13" s="58" t="s">
        <v>24</v>
      </c>
      <c r="C13" s="50">
        <v>218747760</v>
      </c>
      <c r="F13" s="191"/>
      <c r="G13" s="192"/>
      <c r="H13" s="193"/>
      <c r="I13" s="194"/>
    </row>
    <row r="14" spans="2:9" ht="28.5">
      <c r="B14" s="58" t="s">
        <v>25</v>
      </c>
      <c r="C14" s="50">
        <v>21874776</v>
      </c>
      <c r="F14" s="191"/>
      <c r="G14" s="192"/>
      <c r="H14" s="193"/>
      <c r="I14" s="194"/>
    </row>
    <row r="15" spans="2:9" ht="29.25" thickBot="1">
      <c r="B15" s="59" t="s">
        <v>18</v>
      </c>
      <c r="C15" s="51">
        <v>43213</v>
      </c>
      <c r="F15" s="195"/>
      <c r="G15" s="196"/>
      <c r="H15" s="197"/>
      <c r="I15" s="198"/>
    </row>
    <row r="17" ht="15" thickBot="1">
      <c r="B17" s="56" t="s">
        <v>15</v>
      </c>
    </row>
    <row r="18" spans="2:12" ht="75" customHeight="1" thickBot="1">
      <c r="B18" s="60" t="s">
        <v>28</v>
      </c>
      <c r="C18" s="37" t="s">
        <v>6</v>
      </c>
      <c r="D18" s="55" t="s">
        <v>17</v>
      </c>
      <c r="E18" s="35" t="s">
        <v>7</v>
      </c>
      <c r="F18" s="36" t="s">
        <v>8</v>
      </c>
      <c r="G18" s="36" t="s">
        <v>9</v>
      </c>
      <c r="H18" s="104" t="s">
        <v>10</v>
      </c>
      <c r="I18" s="104" t="s">
        <v>11</v>
      </c>
      <c r="J18" s="37" t="s">
        <v>12</v>
      </c>
      <c r="K18" s="36" t="s">
        <v>13</v>
      </c>
      <c r="L18" s="38" t="s">
        <v>14</v>
      </c>
    </row>
    <row r="19" spans="2:12" ht="31.5" thickBot="1">
      <c r="B19" s="83">
        <v>80161504</v>
      </c>
      <c r="C19" s="135" t="s">
        <v>34</v>
      </c>
      <c r="D19" s="136" t="s">
        <v>52</v>
      </c>
      <c r="E19" s="74" t="s">
        <v>85</v>
      </c>
      <c r="F19" s="74" t="s">
        <v>35</v>
      </c>
      <c r="G19" s="74" t="s">
        <v>36</v>
      </c>
      <c r="H19" s="137">
        <v>16100000</v>
      </c>
      <c r="I19" s="137">
        <v>16100000</v>
      </c>
      <c r="J19" s="29" t="s">
        <v>37</v>
      </c>
      <c r="K19" s="29" t="s">
        <v>38</v>
      </c>
      <c r="L19" s="30" t="s">
        <v>39</v>
      </c>
    </row>
    <row r="20" spans="2:12" s="4" customFormat="1" ht="30.75">
      <c r="B20" s="61">
        <v>80111715</v>
      </c>
      <c r="C20" s="138" t="s">
        <v>91</v>
      </c>
      <c r="D20" s="139" t="s">
        <v>52</v>
      </c>
      <c r="E20" s="140" t="s">
        <v>85</v>
      </c>
      <c r="F20" s="141" t="s">
        <v>35</v>
      </c>
      <c r="G20" s="141" t="s">
        <v>36</v>
      </c>
      <c r="H20" s="142">
        <v>23000000</v>
      </c>
      <c r="I20" s="142">
        <f aca="true" t="shared" si="0" ref="I20:I26">H20</f>
        <v>23000000</v>
      </c>
      <c r="J20" s="39" t="s">
        <v>37</v>
      </c>
      <c r="K20" s="39" t="s">
        <v>38</v>
      </c>
      <c r="L20" s="40" t="s">
        <v>87</v>
      </c>
    </row>
    <row r="21" spans="2:12" s="4" customFormat="1" ht="30.75">
      <c r="B21" s="62">
        <v>94101604</v>
      </c>
      <c r="C21" s="15" t="s">
        <v>92</v>
      </c>
      <c r="D21" s="143" t="s">
        <v>52</v>
      </c>
      <c r="E21" s="43" t="s">
        <v>85</v>
      </c>
      <c r="F21" s="9" t="s">
        <v>35</v>
      </c>
      <c r="G21" s="9" t="s">
        <v>36</v>
      </c>
      <c r="H21" s="106">
        <v>16100000</v>
      </c>
      <c r="I21" s="106">
        <f t="shared" si="0"/>
        <v>16100000</v>
      </c>
      <c r="J21" s="8" t="s">
        <v>37</v>
      </c>
      <c r="K21" s="8" t="s">
        <v>38</v>
      </c>
      <c r="L21" s="13" t="s">
        <v>87</v>
      </c>
    </row>
    <row r="22" spans="2:12" s="4" customFormat="1" ht="46.5">
      <c r="B22" s="62">
        <v>80161504</v>
      </c>
      <c r="C22" s="15" t="s">
        <v>93</v>
      </c>
      <c r="D22" s="143" t="s">
        <v>52</v>
      </c>
      <c r="E22" s="43" t="s">
        <v>85</v>
      </c>
      <c r="F22" s="9" t="s">
        <v>35</v>
      </c>
      <c r="G22" s="9" t="s">
        <v>36</v>
      </c>
      <c r="H22" s="106">
        <v>16100000</v>
      </c>
      <c r="I22" s="106">
        <f t="shared" si="0"/>
        <v>16100000</v>
      </c>
      <c r="J22" s="8" t="s">
        <v>37</v>
      </c>
      <c r="K22" s="8" t="s">
        <v>38</v>
      </c>
      <c r="L22" s="13" t="s">
        <v>87</v>
      </c>
    </row>
    <row r="23" spans="2:12" s="4" customFormat="1" ht="46.5">
      <c r="B23" s="62">
        <v>80111600</v>
      </c>
      <c r="C23" s="15" t="s">
        <v>94</v>
      </c>
      <c r="D23" s="143" t="s">
        <v>52</v>
      </c>
      <c r="E23" s="43" t="s">
        <v>86</v>
      </c>
      <c r="F23" s="9" t="s">
        <v>35</v>
      </c>
      <c r="G23" s="9" t="s">
        <v>36</v>
      </c>
      <c r="H23" s="106">
        <v>15600000</v>
      </c>
      <c r="I23" s="106">
        <f t="shared" si="0"/>
        <v>15600000</v>
      </c>
      <c r="J23" s="8" t="s">
        <v>37</v>
      </c>
      <c r="K23" s="8" t="s">
        <v>38</v>
      </c>
      <c r="L23" s="13" t="s">
        <v>87</v>
      </c>
    </row>
    <row r="24" spans="2:12" s="4" customFormat="1" ht="46.5">
      <c r="B24" s="62">
        <v>80101500</v>
      </c>
      <c r="C24" s="15" t="s">
        <v>95</v>
      </c>
      <c r="D24" s="143" t="s">
        <v>52</v>
      </c>
      <c r="E24" s="43" t="s">
        <v>85</v>
      </c>
      <c r="F24" s="9" t="s">
        <v>35</v>
      </c>
      <c r="G24" s="9" t="s">
        <v>36</v>
      </c>
      <c r="H24" s="106">
        <v>16100000</v>
      </c>
      <c r="I24" s="106">
        <f t="shared" si="0"/>
        <v>16100000</v>
      </c>
      <c r="J24" s="8" t="s">
        <v>37</v>
      </c>
      <c r="K24" s="8" t="s">
        <v>38</v>
      </c>
      <c r="L24" s="13" t="s">
        <v>87</v>
      </c>
    </row>
    <row r="25" spans="2:12" s="4" customFormat="1" ht="30.75">
      <c r="B25" s="62">
        <v>80111620</v>
      </c>
      <c r="C25" s="15" t="s">
        <v>96</v>
      </c>
      <c r="D25" s="143" t="s">
        <v>52</v>
      </c>
      <c r="E25" s="43" t="s">
        <v>88</v>
      </c>
      <c r="F25" s="9" t="s">
        <v>35</v>
      </c>
      <c r="G25" s="9" t="s">
        <v>36</v>
      </c>
      <c r="H25" s="106">
        <v>7000000</v>
      </c>
      <c r="I25" s="106">
        <f t="shared" si="0"/>
        <v>7000000</v>
      </c>
      <c r="J25" s="8" t="s">
        <v>37</v>
      </c>
      <c r="K25" s="8" t="s">
        <v>38</v>
      </c>
      <c r="L25" s="13" t="s">
        <v>87</v>
      </c>
    </row>
    <row r="26" spans="2:12" s="4" customFormat="1" ht="47.25" thickBot="1">
      <c r="B26" s="63">
        <v>81112103</v>
      </c>
      <c r="C26" s="144" t="s">
        <v>99</v>
      </c>
      <c r="D26" s="145" t="s">
        <v>52</v>
      </c>
      <c r="E26" s="146" t="s">
        <v>86</v>
      </c>
      <c r="F26" s="147" t="s">
        <v>35</v>
      </c>
      <c r="G26" s="147" t="s">
        <v>36</v>
      </c>
      <c r="H26" s="148">
        <v>15400000</v>
      </c>
      <c r="I26" s="148">
        <f t="shared" si="0"/>
        <v>15400000</v>
      </c>
      <c r="J26" s="41" t="s">
        <v>37</v>
      </c>
      <c r="K26" s="41" t="s">
        <v>38</v>
      </c>
      <c r="L26" s="42" t="s">
        <v>87</v>
      </c>
    </row>
    <row r="27" spans="2:12" s="2" customFormat="1" ht="62.25">
      <c r="B27" s="84">
        <v>84111500</v>
      </c>
      <c r="C27" s="149" t="s">
        <v>97</v>
      </c>
      <c r="D27" s="150" t="s">
        <v>52</v>
      </c>
      <c r="E27" s="151" t="s">
        <v>86</v>
      </c>
      <c r="F27" s="151" t="s">
        <v>35</v>
      </c>
      <c r="G27" s="151" t="s">
        <v>36</v>
      </c>
      <c r="H27" s="152">
        <v>2000000</v>
      </c>
      <c r="I27" s="152">
        <v>2000000</v>
      </c>
      <c r="J27" s="31" t="s">
        <v>37</v>
      </c>
      <c r="K27" s="31" t="s">
        <v>38</v>
      </c>
      <c r="L27" s="32" t="s">
        <v>39</v>
      </c>
    </row>
    <row r="28" spans="2:12" s="2" customFormat="1" ht="62.25">
      <c r="B28" s="62">
        <v>81111500</v>
      </c>
      <c r="C28" s="153" t="s">
        <v>98</v>
      </c>
      <c r="D28" s="154" t="s">
        <v>52</v>
      </c>
      <c r="E28" s="11" t="s">
        <v>78</v>
      </c>
      <c r="F28" s="11" t="s">
        <v>35</v>
      </c>
      <c r="G28" s="11" t="s">
        <v>36</v>
      </c>
      <c r="H28" s="155">
        <v>7835000</v>
      </c>
      <c r="I28" s="155">
        <v>7835000</v>
      </c>
      <c r="J28" s="6" t="s">
        <v>37</v>
      </c>
      <c r="K28" s="6" t="s">
        <v>38</v>
      </c>
      <c r="L28" s="7" t="s">
        <v>39</v>
      </c>
    </row>
    <row r="29" spans="2:12" s="2" customFormat="1" ht="30.75">
      <c r="B29" s="85">
        <v>80111617</v>
      </c>
      <c r="C29" s="156" t="s">
        <v>51</v>
      </c>
      <c r="D29" s="28" t="s">
        <v>52</v>
      </c>
      <c r="E29" s="28" t="s">
        <v>42</v>
      </c>
      <c r="F29" s="28" t="s">
        <v>35</v>
      </c>
      <c r="G29" s="28" t="s">
        <v>53</v>
      </c>
      <c r="H29" s="157">
        <f>332615000-17270000</f>
        <v>315345000</v>
      </c>
      <c r="I29" s="107">
        <f>+H29</f>
        <v>315345000</v>
      </c>
      <c r="J29" s="26" t="s">
        <v>37</v>
      </c>
      <c r="K29" s="26" t="s">
        <v>38</v>
      </c>
      <c r="L29" s="27" t="s">
        <v>110</v>
      </c>
    </row>
    <row r="30" spans="2:12" s="2" customFormat="1" ht="30.75">
      <c r="B30" s="86">
        <v>80111617</v>
      </c>
      <c r="C30" s="158" t="s">
        <v>54</v>
      </c>
      <c r="D30" s="9" t="s">
        <v>52</v>
      </c>
      <c r="E30" s="9" t="s">
        <v>42</v>
      </c>
      <c r="F30" s="9" t="s">
        <v>35</v>
      </c>
      <c r="G30" s="9" t="s">
        <v>53</v>
      </c>
      <c r="H30" s="111">
        <f>(181590000+9240000)-17270000</f>
        <v>173560000</v>
      </c>
      <c r="I30" s="108">
        <f>+H30</f>
        <v>173560000</v>
      </c>
      <c r="J30" s="6" t="s">
        <v>37</v>
      </c>
      <c r="K30" s="6" t="s">
        <v>38</v>
      </c>
      <c r="L30" s="8" t="s">
        <v>108</v>
      </c>
    </row>
    <row r="31" spans="2:12" s="2" customFormat="1" ht="46.5">
      <c r="B31" s="87">
        <v>80111617</v>
      </c>
      <c r="C31" s="159" t="s">
        <v>55</v>
      </c>
      <c r="D31" s="68" t="s">
        <v>52</v>
      </c>
      <c r="E31" s="68" t="s">
        <v>42</v>
      </c>
      <c r="F31" s="68" t="s">
        <v>35</v>
      </c>
      <c r="G31" s="68" t="s">
        <v>53</v>
      </c>
      <c r="H31" s="160">
        <f>(17270000*2)+9495000</f>
        <v>44035000</v>
      </c>
      <c r="I31" s="109">
        <f>+H31</f>
        <v>44035000</v>
      </c>
      <c r="J31" s="29" t="s">
        <v>37</v>
      </c>
      <c r="K31" s="29" t="s">
        <v>38</v>
      </c>
      <c r="L31" s="69" t="s">
        <v>109</v>
      </c>
    </row>
    <row r="32" spans="2:12" s="2" customFormat="1" ht="30.75">
      <c r="B32" s="8">
        <v>81101500</v>
      </c>
      <c r="C32" s="153" t="s">
        <v>83</v>
      </c>
      <c r="D32" s="9" t="s">
        <v>52</v>
      </c>
      <c r="E32" s="9" t="s">
        <v>101</v>
      </c>
      <c r="F32" s="9" t="s">
        <v>35</v>
      </c>
      <c r="G32" s="9" t="s">
        <v>44</v>
      </c>
      <c r="H32" s="111">
        <v>11200000</v>
      </c>
      <c r="I32" s="108">
        <f>+H32</f>
        <v>11200000</v>
      </c>
      <c r="J32" s="6" t="s">
        <v>37</v>
      </c>
      <c r="K32" s="6" t="s">
        <v>38</v>
      </c>
      <c r="L32" s="8" t="s">
        <v>108</v>
      </c>
    </row>
    <row r="33" spans="2:12" s="4" customFormat="1" ht="78">
      <c r="B33" s="70">
        <v>15101505</v>
      </c>
      <c r="C33" s="161" t="s">
        <v>100</v>
      </c>
      <c r="D33" s="71" t="s">
        <v>41</v>
      </c>
      <c r="E33" s="72" t="s">
        <v>42</v>
      </c>
      <c r="F33" s="33" t="s">
        <v>43</v>
      </c>
      <c r="G33" s="33" t="s">
        <v>90</v>
      </c>
      <c r="H33" s="162">
        <v>3000000</v>
      </c>
      <c r="I33" s="110">
        <v>3000000</v>
      </c>
      <c r="J33" s="34" t="s">
        <v>37</v>
      </c>
      <c r="K33" s="34" t="s">
        <v>38</v>
      </c>
      <c r="L33" s="73" t="s">
        <v>87</v>
      </c>
    </row>
    <row r="34" spans="2:12" s="4" customFormat="1" ht="46.5">
      <c r="B34" s="62">
        <v>39121321</v>
      </c>
      <c r="C34" s="15" t="s">
        <v>102</v>
      </c>
      <c r="D34" s="25" t="s">
        <v>41</v>
      </c>
      <c r="E34" s="43" t="s">
        <v>42</v>
      </c>
      <c r="F34" s="9" t="s">
        <v>43</v>
      </c>
      <c r="G34" s="9" t="s">
        <v>36</v>
      </c>
      <c r="H34" s="111">
        <v>19000000</v>
      </c>
      <c r="I34" s="108">
        <f>H34</f>
        <v>19000000</v>
      </c>
      <c r="J34" s="8" t="s">
        <v>37</v>
      </c>
      <c r="K34" s="8" t="s">
        <v>38</v>
      </c>
      <c r="L34" s="13" t="s">
        <v>87</v>
      </c>
    </row>
    <row r="35" spans="2:12" s="4" customFormat="1" ht="46.5">
      <c r="B35" s="62">
        <v>80111704</v>
      </c>
      <c r="C35" s="15" t="s">
        <v>103</v>
      </c>
      <c r="D35" s="25" t="s">
        <v>41</v>
      </c>
      <c r="E35" s="43" t="s">
        <v>78</v>
      </c>
      <c r="F35" s="9" t="s">
        <v>43</v>
      </c>
      <c r="G35" s="9" t="s">
        <v>36</v>
      </c>
      <c r="H35" s="111">
        <v>3000000</v>
      </c>
      <c r="I35" s="108">
        <v>3000000</v>
      </c>
      <c r="J35" s="8" t="s">
        <v>37</v>
      </c>
      <c r="K35" s="8" t="s">
        <v>38</v>
      </c>
      <c r="L35" s="13" t="s">
        <v>87</v>
      </c>
    </row>
    <row r="36" spans="2:12" s="4" customFormat="1" ht="46.5">
      <c r="B36" s="62">
        <v>43211507</v>
      </c>
      <c r="C36" s="15" t="s">
        <v>104</v>
      </c>
      <c r="D36" s="25" t="s">
        <v>41</v>
      </c>
      <c r="E36" s="43" t="s">
        <v>42</v>
      </c>
      <c r="F36" s="9" t="s">
        <v>43</v>
      </c>
      <c r="G36" s="9" t="s">
        <v>36</v>
      </c>
      <c r="H36" s="111">
        <v>12000000</v>
      </c>
      <c r="I36" s="108">
        <v>12000000</v>
      </c>
      <c r="J36" s="8" t="s">
        <v>37</v>
      </c>
      <c r="K36" s="8" t="s">
        <v>38</v>
      </c>
      <c r="L36" s="13" t="s">
        <v>87</v>
      </c>
    </row>
    <row r="37" spans="2:12" s="4" customFormat="1" ht="78">
      <c r="B37" s="64">
        <v>80101506</v>
      </c>
      <c r="C37" s="163" t="s">
        <v>111</v>
      </c>
      <c r="D37" s="25" t="s">
        <v>41</v>
      </c>
      <c r="E37" s="43" t="s">
        <v>112</v>
      </c>
      <c r="F37" s="9" t="s">
        <v>43</v>
      </c>
      <c r="G37" s="9" t="s">
        <v>36</v>
      </c>
      <c r="H37" s="164">
        <v>16000000</v>
      </c>
      <c r="I37" s="165">
        <f>+H37</f>
        <v>16000000</v>
      </c>
      <c r="J37" s="8" t="s">
        <v>37</v>
      </c>
      <c r="K37" s="8" t="s">
        <v>38</v>
      </c>
      <c r="L37" s="13" t="s">
        <v>87</v>
      </c>
    </row>
    <row r="38" spans="2:12" s="4" customFormat="1" ht="62.25">
      <c r="B38" s="62">
        <v>80161502</v>
      </c>
      <c r="C38" s="15" t="s">
        <v>105</v>
      </c>
      <c r="D38" s="25" t="s">
        <v>41</v>
      </c>
      <c r="E38" s="43" t="s">
        <v>86</v>
      </c>
      <c r="F38" s="9" t="s">
        <v>43</v>
      </c>
      <c r="G38" s="9" t="s">
        <v>36</v>
      </c>
      <c r="H38" s="111">
        <v>10000000</v>
      </c>
      <c r="I38" s="108">
        <v>10000000</v>
      </c>
      <c r="J38" s="8" t="s">
        <v>37</v>
      </c>
      <c r="K38" s="8" t="s">
        <v>38</v>
      </c>
      <c r="L38" s="13" t="s">
        <v>87</v>
      </c>
    </row>
    <row r="39" spans="2:12" s="4" customFormat="1" ht="46.5">
      <c r="B39" s="62">
        <v>90101501</v>
      </c>
      <c r="C39" s="15" t="s">
        <v>106</v>
      </c>
      <c r="D39" s="25" t="s">
        <v>41</v>
      </c>
      <c r="E39" s="43" t="s">
        <v>42</v>
      </c>
      <c r="F39" s="9" t="s">
        <v>43</v>
      </c>
      <c r="G39" s="9" t="s">
        <v>36</v>
      </c>
      <c r="H39" s="111">
        <v>12000000</v>
      </c>
      <c r="I39" s="108">
        <v>12000000</v>
      </c>
      <c r="J39" s="8" t="s">
        <v>37</v>
      </c>
      <c r="K39" s="8" t="s">
        <v>38</v>
      </c>
      <c r="L39" s="13" t="s">
        <v>87</v>
      </c>
    </row>
    <row r="40" spans="2:12" s="4" customFormat="1" ht="46.5">
      <c r="B40" s="62">
        <v>43233200</v>
      </c>
      <c r="C40" s="15" t="s">
        <v>107</v>
      </c>
      <c r="D40" s="25" t="s">
        <v>41</v>
      </c>
      <c r="E40" s="43" t="s">
        <v>49</v>
      </c>
      <c r="F40" s="9" t="s">
        <v>43</v>
      </c>
      <c r="G40" s="9" t="s">
        <v>36</v>
      </c>
      <c r="H40" s="111">
        <v>1000000</v>
      </c>
      <c r="I40" s="108">
        <v>1000000</v>
      </c>
      <c r="J40" s="8" t="s">
        <v>37</v>
      </c>
      <c r="K40" s="8" t="s">
        <v>38</v>
      </c>
      <c r="L40" s="13" t="s">
        <v>87</v>
      </c>
    </row>
    <row r="41" spans="2:12" s="4" customFormat="1" ht="30.75">
      <c r="B41" s="6">
        <v>81112300</v>
      </c>
      <c r="C41" s="15" t="s">
        <v>119</v>
      </c>
      <c r="D41" s="9" t="s">
        <v>41</v>
      </c>
      <c r="E41" s="9" t="s">
        <v>78</v>
      </c>
      <c r="F41" s="9" t="s">
        <v>43</v>
      </c>
      <c r="G41" s="9" t="s">
        <v>36</v>
      </c>
      <c r="H41" s="111">
        <v>2000000</v>
      </c>
      <c r="I41" s="108">
        <v>2000000</v>
      </c>
      <c r="J41" s="8" t="s">
        <v>37</v>
      </c>
      <c r="K41" s="8" t="s">
        <v>38</v>
      </c>
      <c r="L41" s="8" t="s">
        <v>87</v>
      </c>
    </row>
    <row r="42" spans="2:12" s="2" customFormat="1" ht="30.75">
      <c r="B42" s="88">
        <v>49101702</v>
      </c>
      <c r="C42" s="166" t="s">
        <v>40</v>
      </c>
      <c r="D42" s="11" t="s">
        <v>41</v>
      </c>
      <c r="E42" s="9" t="s">
        <v>42</v>
      </c>
      <c r="F42" s="9" t="s">
        <v>43</v>
      </c>
      <c r="G42" s="9" t="s">
        <v>44</v>
      </c>
      <c r="H42" s="111">
        <v>30000000</v>
      </c>
      <c r="I42" s="108">
        <f>+H42</f>
        <v>30000000</v>
      </c>
      <c r="J42" s="6" t="s">
        <v>37</v>
      </c>
      <c r="K42" s="6" t="s">
        <v>38</v>
      </c>
      <c r="L42" s="8" t="s">
        <v>108</v>
      </c>
    </row>
    <row r="43" spans="2:12" s="2" customFormat="1" ht="30.75">
      <c r="B43" s="86">
        <v>82121505</v>
      </c>
      <c r="C43" s="166" t="s">
        <v>45</v>
      </c>
      <c r="D43" s="11" t="s">
        <v>41</v>
      </c>
      <c r="E43" s="9" t="s">
        <v>42</v>
      </c>
      <c r="F43" s="9" t="s">
        <v>43</v>
      </c>
      <c r="G43" s="9" t="s">
        <v>44</v>
      </c>
      <c r="H43" s="111">
        <v>13000000</v>
      </c>
      <c r="I43" s="108">
        <f>+H43</f>
        <v>13000000</v>
      </c>
      <c r="J43" s="6" t="s">
        <v>37</v>
      </c>
      <c r="K43" s="6" t="s">
        <v>38</v>
      </c>
      <c r="L43" s="8" t="s">
        <v>108</v>
      </c>
    </row>
    <row r="44" spans="2:12" s="2" customFormat="1" ht="30.75">
      <c r="B44" s="89">
        <v>20102301</v>
      </c>
      <c r="C44" s="167" t="s">
        <v>61</v>
      </c>
      <c r="D44" s="74" t="s">
        <v>41</v>
      </c>
      <c r="E44" s="75" t="s">
        <v>42</v>
      </c>
      <c r="F44" s="75" t="s">
        <v>43</v>
      </c>
      <c r="G44" s="75" t="s">
        <v>60</v>
      </c>
      <c r="H44" s="112">
        <v>15000000</v>
      </c>
      <c r="I44" s="109">
        <f>+H44</f>
        <v>15000000</v>
      </c>
      <c r="J44" s="29" t="s">
        <v>37</v>
      </c>
      <c r="K44" s="29" t="s">
        <v>38</v>
      </c>
      <c r="L44" s="76" t="s">
        <v>110</v>
      </c>
    </row>
    <row r="45" spans="2:12" s="2" customFormat="1" ht="30.75">
      <c r="B45" s="86">
        <v>53102700</v>
      </c>
      <c r="C45" s="168" t="s">
        <v>66</v>
      </c>
      <c r="D45" s="11" t="s">
        <v>41</v>
      </c>
      <c r="E45" s="9" t="s">
        <v>58</v>
      </c>
      <c r="F45" s="9" t="s">
        <v>59</v>
      </c>
      <c r="G45" s="9" t="s">
        <v>67</v>
      </c>
      <c r="H45" s="111">
        <v>40000000</v>
      </c>
      <c r="I45" s="108">
        <f aca="true" t="shared" si="1" ref="I45:I58">+H45</f>
        <v>40000000</v>
      </c>
      <c r="J45" s="6" t="s">
        <v>37</v>
      </c>
      <c r="K45" s="6" t="s">
        <v>38</v>
      </c>
      <c r="L45" s="8" t="s">
        <v>108</v>
      </c>
    </row>
    <row r="46" spans="1:12" s="2" customFormat="1" ht="30.75">
      <c r="A46" s="80"/>
      <c r="B46" s="90">
        <v>90111503</v>
      </c>
      <c r="C46" s="15" t="s">
        <v>69</v>
      </c>
      <c r="D46" s="9" t="s">
        <v>41</v>
      </c>
      <c r="E46" s="9" t="s">
        <v>58</v>
      </c>
      <c r="F46" s="9" t="s">
        <v>59</v>
      </c>
      <c r="G46" s="9" t="s">
        <v>60</v>
      </c>
      <c r="H46" s="111">
        <v>21000000</v>
      </c>
      <c r="I46" s="108">
        <f t="shared" si="1"/>
        <v>21000000</v>
      </c>
      <c r="J46" s="6" t="s">
        <v>37</v>
      </c>
      <c r="K46" s="6" t="s">
        <v>38</v>
      </c>
      <c r="L46" s="8" t="s">
        <v>108</v>
      </c>
    </row>
    <row r="47" spans="1:12" s="2" customFormat="1" ht="30.75">
      <c r="A47" s="80"/>
      <c r="B47" s="89">
        <v>20102301</v>
      </c>
      <c r="C47" s="167" t="s">
        <v>56</v>
      </c>
      <c r="D47" s="75" t="s">
        <v>57</v>
      </c>
      <c r="E47" s="75" t="s">
        <v>58</v>
      </c>
      <c r="F47" s="75" t="s">
        <v>59</v>
      </c>
      <c r="G47" s="75" t="s">
        <v>60</v>
      </c>
      <c r="H47" s="112">
        <v>60000000</v>
      </c>
      <c r="I47" s="113">
        <f t="shared" si="1"/>
        <v>60000000</v>
      </c>
      <c r="J47" s="29" t="s">
        <v>37</v>
      </c>
      <c r="K47" s="29" t="s">
        <v>38</v>
      </c>
      <c r="L47" s="76" t="s">
        <v>110</v>
      </c>
    </row>
    <row r="48" spans="1:12" s="2" customFormat="1" ht="30.75">
      <c r="A48" s="80"/>
      <c r="B48" s="8">
        <v>53102700</v>
      </c>
      <c r="C48" s="153" t="s">
        <v>73</v>
      </c>
      <c r="D48" s="9" t="s">
        <v>57</v>
      </c>
      <c r="E48" s="9" t="s">
        <v>49</v>
      </c>
      <c r="F48" s="9" t="s">
        <v>43</v>
      </c>
      <c r="G48" s="9" t="s">
        <v>60</v>
      </c>
      <c r="H48" s="111">
        <v>21000000</v>
      </c>
      <c r="I48" s="108">
        <f t="shared" si="1"/>
        <v>21000000</v>
      </c>
      <c r="J48" s="6" t="s">
        <v>37</v>
      </c>
      <c r="K48" s="6" t="s">
        <v>38</v>
      </c>
      <c r="L48" s="8" t="s">
        <v>108</v>
      </c>
    </row>
    <row r="49" spans="1:12" s="2" customFormat="1" ht="15">
      <c r="A49" s="80"/>
      <c r="B49" s="6">
        <v>70111700</v>
      </c>
      <c r="C49" s="153" t="s">
        <v>80</v>
      </c>
      <c r="D49" s="11" t="s">
        <v>57</v>
      </c>
      <c r="E49" s="11" t="s">
        <v>81</v>
      </c>
      <c r="F49" s="11" t="s">
        <v>59</v>
      </c>
      <c r="G49" s="11" t="s">
        <v>82</v>
      </c>
      <c r="H49" s="114">
        <v>21000000</v>
      </c>
      <c r="I49" s="108">
        <f t="shared" si="1"/>
        <v>21000000</v>
      </c>
      <c r="J49" s="6" t="s">
        <v>37</v>
      </c>
      <c r="K49" s="6" t="s">
        <v>38</v>
      </c>
      <c r="L49" s="8" t="s">
        <v>108</v>
      </c>
    </row>
    <row r="50" spans="1:12" s="2" customFormat="1" ht="15">
      <c r="A50" s="80"/>
      <c r="B50" s="6">
        <v>45111800</v>
      </c>
      <c r="C50" s="169" t="s">
        <v>70</v>
      </c>
      <c r="D50" s="11" t="s">
        <v>71</v>
      </c>
      <c r="E50" s="11" t="s">
        <v>72</v>
      </c>
      <c r="F50" s="11" t="s">
        <v>43</v>
      </c>
      <c r="G50" s="9" t="s">
        <v>60</v>
      </c>
      <c r="H50" s="114">
        <v>15000000</v>
      </c>
      <c r="I50" s="108">
        <f t="shared" si="1"/>
        <v>15000000</v>
      </c>
      <c r="J50" s="6" t="s">
        <v>37</v>
      </c>
      <c r="K50" s="6" t="s">
        <v>38</v>
      </c>
      <c r="L50" s="8" t="s">
        <v>108</v>
      </c>
    </row>
    <row r="51" spans="1:12" s="2" customFormat="1" ht="15">
      <c r="A51" s="80"/>
      <c r="B51" s="6">
        <v>70111713</v>
      </c>
      <c r="C51" s="169" t="s">
        <v>79</v>
      </c>
      <c r="D51" s="11" t="s">
        <v>71</v>
      </c>
      <c r="E51" s="11" t="s">
        <v>78</v>
      </c>
      <c r="F51" s="11" t="s">
        <v>43</v>
      </c>
      <c r="G51" s="9" t="s">
        <v>60</v>
      </c>
      <c r="H51" s="114">
        <v>21000000</v>
      </c>
      <c r="I51" s="108">
        <f t="shared" si="1"/>
        <v>21000000</v>
      </c>
      <c r="J51" s="6" t="s">
        <v>37</v>
      </c>
      <c r="K51" s="6" t="s">
        <v>38</v>
      </c>
      <c r="L51" s="8" t="s">
        <v>108</v>
      </c>
    </row>
    <row r="52" spans="1:12" s="2" customFormat="1" ht="46.5">
      <c r="A52" s="80"/>
      <c r="B52" s="91" t="s">
        <v>46</v>
      </c>
      <c r="C52" s="170" t="s">
        <v>47</v>
      </c>
      <c r="D52" s="9" t="s">
        <v>48</v>
      </c>
      <c r="E52" s="9" t="s">
        <v>49</v>
      </c>
      <c r="F52" s="9" t="s">
        <v>43</v>
      </c>
      <c r="G52" s="9" t="s">
        <v>44</v>
      </c>
      <c r="H52" s="111">
        <v>21000000</v>
      </c>
      <c r="I52" s="108">
        <f t="shared" si="1"/>
        <v>21000000</v>
      </c>
      <c r="J52" s="6" t="s">
        <v>37</v>
      </c>
      <c r="K52" s="6" t="s">
        <v>38</v>
      </c>
      <c r="L52" s="8" t="s">
        <v>108</v>
      </c>
    </row>
    <row r="53" spans="1:12" s="2" customFormat="1" ht="24" customHeight="1">
      <c r="A53" s="80"/>
      <c r="B53" s="92">
        <v>94121500</v>
      </c>
      <c r="C53" s="78" t="s">
        <v>50</v>
      </c>
      <c r="D53" s="9" t="s">
        <v>48</v>
      </c>
      <c r="E53" s="9" t="s">
        <v>49</v>
      </c>
      <c r="F53" s="9" t="s">
        <v>43</v>
      </c>
      <c r="G53" s="9" t="s">
        <v>44</v>
      </c>
      <c r="H53" s="111">
        <v>16000000</v>
      </c>
      <c r="I53" s="108">
        <f t="shared" si="1"/>
        <v>16000000</v>
      </c>
      <c r="J53" s="6" t="s">
        <v>37</v>
      </c>
      <c r="K53" s="6" t="s">
        <v>38</v>
      </c>
      <c r="L53" s="8" t="s">
        <v>108</v>
      </c>
    </row>
    <row r="54" spans="1:12" s="2" customFormat="1" ht="46.5">
      <c r="A54" s="80"/>
      <c r="B54" s="89">
        <v>94121500</v>
      </c>
      <c r="C54" s="171" t="s">
        <v>68</v>
      </c>
      <c r="D54" s="9" t="s">
        <v>48</v>
      </c>
      <c r="E54" s="9" t="s">
        <v>58</v>
      </c>
      <c r="F54" s="9" t="s">
        <v>89</v>
      </c>
      <c r="G54" s="9" t="s">
        <v>44</v>
      </c>
      <c r="H54" s="111">
        <v>21000000</v>
      </c>
      <c r="I54" s="108">
        <f t="shared" si="1"/>
        <v>21000000</v>
      </c>
      <c r="J54" s="6" t="s">
        <v>37</v>
      </c>
      <c r="K54" s="6" t="s">
        <v>38</v>
      </c>
      <c r="L54" s="8" t="s">
        <v>108</v>
      </c>
    </row>
    <row r="55" spans="1:12" s="2" customFormat="1" ht="15">
      <c r="A55" s="80"/>
      <c r="B55" s="6">
        <v>49241500</v>
      </c>
      <c r="C55" s="169" t="s">
        <v>74</v>
      </c>
      <c r="D55" s="11" t="s">
        <v>48</v>
      </c>
      <c r="E55" s="11">
        <v>1</v>
      </c>
      <c r="F55" s="11" t="s">
        <v>75</v>
      </c>
      <c r="G55" s="9" t="s">
        <v>60</v>
      </c>
      <c r="H55" s="114">
        <v>21000000</v>
      </c>
      <c r="I55" s="108">
        <f t="shared" si="1"/>
        <v>21000000</v>
      </c>
      <c r="J55" s="6" t="s">
        <v>37</v>
      </c>
      <c r="K55" s="6" t="s">
        <v>38</v>
      </c>
      <c r="L55" s="8" t="s">
        <v>108</v>
      </c>
    </row>
    <row r="56" spans="1:12" s="2" customFormat="1" ht="46.5">
      <c r="A56" s="80"/>
      <c r="B56" s="8">
        <v>70111713</v>
      </c>
      <c r="C56" s="79" t="s">
        <v>84</v>
      </c>
      <c r="D56" s="9" t="s">
        <v>48</v>
      </c>
      <c r="E56" s="9" t="s">
        <v>81</v>
      </c>
      <c r="F56" s="9" t="s">
        <v>89</v>
      </c>
      <c r="G56" s="9" t="s">
        <v>82</v>
      </c>
      <c r="H56" s="111">
        <v>21000000</v>
      </c>
      <c r="I56" s="108">
        <f t="shared" si="1"/>
        <v>21000000</v>
      </c>
      <c r="J56" s="6" t="s">
        <v>37</v>
      </c>
      <c r="K56" s="6" t="s">
        <v>38</v>
      </c>
      <c r="L56" s="8" t="s">
        <v>108</v>
      </c>
    </row>
    <row r="57" spans="1:12" s="2" customFormat="1" ht="46.5">
      <c r="A57" s="80"/>
      <c r="B57" s="8">
        <v>49241500</v>
      </c>
      <c r="C57" s="79" t="s">
        <v>76</v>
      </c>
      <c r="D57" s="9" t="s">
        <v>77</v>
      </c>
      <c r="E57" s="9" t="s">
        <v>78</v>
      </c>
      <c r="F57" s="9" t="s">
        <v>89</v>
      </c>
      <c r="G57" s="9" t="s">
        <v>60</v>
      </c>
      <c r="H57" s="111">
        <v>26000000</v>
      </c>
      <c r="I57" s="108">
        <f t="shared" si="1"/>
        <v>26000000</v>
      </c>
      <c r="J57" s="6" t="s">
        <v>37</v>
      </c>
      <c r="K57" s="6" t="s">
        <v>38</v>
      </c>
      <c r="L57" s="8" t="s">
        <v>108</v>
      </c>
    </row>
    <row r="58" spans="1:12" s="2" customFormat="1" ht="46.5">
      <c r="A58" s="80"/>
      <c r="B58" s="89">
        <v>49211800</v>
      </c>
      <c r="C58" s="172" t="s">
        <v>62</v>
      </c>
      <c r="D58" s="75" t="s">
        <v>63</v>
      </c>
      <c r="E58" s="75" t="s">
        <v>64</v>
      </c>
      <c r="F58" s="68" t="s">
        <v>89</v>
      </c>
      <c r="G58" s="75" t="s">
        <v>65</v>
      </c>
      <c r="H58" s="112">
        <v>40000000</v>
      </c>
      <c r="I58" s="113">
        <f t="shared" si="1"/>
        <v>40000000</v>
      </c>
      <c r="J58" s="69" t="s">
        <v>37</v>
      </c>
      <c r="K58" s="69" t="s">
        <v>38</v>
      </c>
      <c r="L58" s="76" t="s">
        <v>110</v>
      </c>
    </row>
    <row r="59" spans="1:12" s="23" customFormat="1" ht="54" customHeight="1">
      <c r="A59" s="81"/>
      <c r="B59" s="8">
        <v>70111713</v>
      </c>
      <c r="C59" s="173" t="s">
        <v>114</v>
      </c>
      <c r="D59" s="9" t="s">
        <v>71</v>
      </c>
      <c r="E59" s="9" t="s">
        <v>81</v>
      </c>
      <c r="F59" s="9" t="s">
        <v>115</v>
      </c>
      <c r="G59" s="9" t="s">
        <v>116</v>
      </c>
      <c r="H59" s="101">
        <v>150278644</v>
      </c>
      <c r="I59" s="101">
        <v>150278644</v>
      </c>
      <c r="J59" s="8" t="s">
        <v>37</v>
      </c>
      <c r="K59" s="8" t="s">
        <v>38</v>
      </c>
      <c r="L59" s="8" t="s">
        <v>108</v>
      </c>
    </row>
    <row r="60" spans="1:12" s="23" customFormat="1" ht="54" customHeight="1">
      <c r="A60" s="81"/>
      <c r="B60" s="93">
        <v>85111500</v>
      </c>
      <c r="C60" s="174" t="s">
        <v>118</v>
      </c>
      <c r="D60" s="9" t="s">
        <v>48</v>
      </c>
      <c r="E60" s="9" t="s">
        <v>78</v>
      </c>
      <c r="F60" s="9" t="s">
        <v>43</v>
      </c>
      <c r="G60" s="9" t="s">
        <v>117</v>
      </c>
      <c r="H60" s="101">
        <v>21000000</v>
      </c>
      <c r="I60" s="101">
        <v>21000000</v>
      </c>
      <c r="J60" s="8" t="s">
        <v>37</v>
      </c>
      <c r="K60" s="8" t="s">
        <v>38</v>
      </c>
      <c r="L60" s="8" t="s">
        <v>87</v>
      </c>
    </row>
    <row r="61" spans="1:12" s="23" customFormat="1" ht="54" customHeight="1">
      <c r="A61" s="81"/>
      <c r="B61" s="93">
        <v>84131601</v>
      </c>
      <c r="C61" s="175" t="s">
        <v>120</v>
      </c>
      <c r="D61" s="9" t="s">
        <v>48</v>
      </c>
      <c r="E61" s="9" t="s">
        <v>101</v>
      </c>
      <c r="F61" s="9" t="s">
        <v>43</v>
      </c>
      <c r="G61" s="9" t="s">
        <v>121</v>
      </c>
      <c r="H61" s="101">
        <v>21000000</v>
      </c>
      <c r="I61" s="101">
        <v>21000000</v>
      </c>
      <c r="J61" s="8" t="s">
        <v>37</v>
      </c>
      <c r="K61" s="8" t="s">
        <v>122</v>
      </c>
      <c r="L61" s="8" t="s">
        <v>87</v>
      </c>
    </row>
    <row r="62" spans="1:12" s="23" customFormat="1" ht="54" customHeight="1">
      <c r="A62" s="81"/>
      <c r="B62" s="93">
        <v>72103300</v>
      </c>
      <c r="C62" s="176" t="s">
        <v>123</v>
      </c>
      <c r="D62" s="9" t="s">
        <v>71</v>
      </c>
      <c r="E62" s="9" t="s">
        <v>78</v>
      </c>
      <c r="F62" s="9" t="s">
        <v>43</v>
      </c>
      <c r="G62" s="9" t="s">
        <v>36</v>
      </c>
      <c r="H62" s="101">
        <v>21549893</v>
      </c>
      <c r="I62" s="101">
        <v>21549893</v>
      </c>
      <c r="J62" s="8" t="s">
        <v>37</v>
      </c>
      <c r="K62" s="8" t="s">
        <v>38</v>
      </c>
      <c r="L62" s="8" t="s">
        <v>108</v>
      </c>
    </row>
    <row r="63" spans="1:12" s="77" customFormat="1" ht="62.25">
      <c r="A63" s="82"/>
      <c r="B63" s="94">
        <v>56101703</v>
      </c>
      <c r="C63" s="177" t="s">
        <v>133</v>
      </c>
      <c r="D63" s="28" t="s">
        <v>71</v>
      </c>
      <c r="E63" s="28" t="s">
        <v>124</v>
      </c>
      <c r="F63" s="28" t="s">
        <v>43</v>
      </c>
      <c r="G63" s="28" t="s">
        <v>36</v>
      </c>
      <c r="H63" s="178">
        <v>20000000</v>
      </c>
      <c r="I63" s="178">
        <v>20000000</v>
      </c>
      <c r="J63" s="8" t="s">
        <v>37</v>
      </c>
      <c r="K63" s="8" t="s">
        <v>38</v>
      </c>
      <c r="L63" s="8" t="s">
        <v>87</v>
      </c>
    </row>
    <row r="64" spans="1:12" s="77" customFormat="1" ht="32.25" customHeight="1" thickBot="1">
      <c r="A64" s="82"/>
      <c r="B64" s="95">
        <v>94121500</v>
      </c>
      <c r="C64" s="15" t="s">
        <v>126</v>
      </c>
      <c r="D64" s="9" t="s">
        <v>48</v>
      </c>
      <c r="E64" s="9" t="s">
        <v>125</v>
      </c>
      <c r="F64" s="9" t="s">
        <v>127</v>
      </c>
      <c r="G64" s="9" t="s">
        <v>128</v>
      </c>
      <c r="H64" s="101">
        <v>21000000</v>
      </c>
      <c r="I64" s="101">
        <f>H64</f>
        <v>21000000</v>
      </c>
      <c r="J64" s="8" t="s">
        <v>37</v>
      </c>
      <c r="K64" s="8" t="s">
        <v>38</v>
      </c>
      <c r="L64" s="8" t="s">
        <v>146</v>
      </c>
    </row>
    <row r="65" spans="1:12" s="77" customFormat="1" ht="63" thickBot="1">
      <c r="A65" s="96"/>
      <c r="B65" s="100">
        <v>72103300</v>
      </c>
      <c r="C65" s="179" t="s">
        <v>129</v>
      </c>
      <c r="D65" s="97" t="s">
        <v>48</v>
      </c>
      <c r="E65" s="97" t="s">
        <v>78</v>
      </c>
      <c r="F65" s="97" t="s">
        <v>43</v>
      </c>
      <c r="G65" s="97" t="s">
        <v>130</v>
      </c>
      <c r="H65" s="98" t="s">
        <v>131</v>
      </c>
      <c r="I65" s="98" t="s">
        <v>131</v>
      </c>
      <c r="J65" s="8" t="s">
        <v>37</v>
      </c>
      <c r="K65" s="8" t="s">
        <v>38</v>
      </c>
      <c r="L65" s="99" t="s">
        <v>132</v>
      </c>
    </row>
    <row r="66" spans="1:12" s="77" customFormat="1" ht="15">
      <c r="A66" s="82"/>
      <c r="B66" s="9">
        <v>53102900</v>
      </c>
      <c r="C66" s="15" t="s">
        <v>134</v>
      </c>
      <c r="D66" s="9" t="s">
        <v>48</v>
      </c>
      <c r="E66" s="9" t="s">
        <v>124</v>
      </c>
      <c r="F66" s="9" t="s">
        <v>43</v>
      </c>
      <c r="G66" s="9" t="s">
        <v>36</v>
      </c>
      <c r="H66" s="101">
        <v>1500000</v>
      </c>
      <c r="I66" s="101">
        <v>1500000</v>
      </c>
      <c r="J66" s="9" t="s">
        <v>37</v>
      </c>
      <c r="K66" s="8" t="s">
        <v>38</v>
      </c>
      <c r="L66" s="8" t="s">
        <v>87</v>
      </c>
    </row>
    <row r="67" spans="1:12" s="77" customFormat="1" ht="15">
      <c r="A67" s="82"/>
      <c r="B67" s="93">
        <v>93141808</v>
      </c>
      <c r="C67" s="117" t="s">
        <v>135</v>
      </c>
      <c r="D67" s="33" t="s">
        <v>48</v>
      </c>
      <c r="E67" s="33" t="s">
        <v>78</v>
      </c>
      <c r="F67" s="33" t="s">
        <v>43</v>
      </c>
      <c r="G67" s="33" t="s">
        <v>36</v>
      </c>
      <c r="H67" s="180">
        <v>20000000</v>
      </c>
      <c r="I67" s="180">
        <v>20000000</v>
      </c>
      <c r="J67" s="9" t="s">
        <v>37</v>
      </c>
      <c r="K67" s="8" t="s">
        <v>38</v>
      </c>
      <c r="L67" s="8" t="s">
        <v>87</v>
      </c>
    </row>
    <row r="68" spans="1:12" s="77" customFormat="1" ht="78">
      <c r="A68" s="82"/>
      <c r="B68" s="118">
        <v>85111500</v>
      </c>
      <c r="C68" s="181" t="s">
        <v>136</v>
      </c>
      <c r="D68" s="9" t="s">
        <v>48</v>
      </c>
      <c r="E68" s="9" t="s">
        <v>78</v>
      </c>
      <c r="F68" s="9" t="s">
        <v>43</v>
      </c>
      <c r="G68" s="9" t="s">
        <v>36</v>
      </c>
      <c r="H68" s="101">
        <v>15000000</v>
      </c>
      <c r="I68" s="101">
        <v>15000000</v>
      </c>
      <c r="J68" s="9" t="s">
        <v>37</v>
      </c>
      <c r="K68" s="8" t="s">
        <v>38</v>
      </c>
      <c r="L68" s="8" t="s">
        <v>87</v>
      </c>
    </row>
    <row r="69" spans="1:12" s="77" customFormat="1" ht="47.25" thickBot="1">
      <c r="A69" s="82"/>
      <c r="B69" s="118">
        <v>49160000</v>
      </c>
      <c r="C69" s="182" t="s">
        <v>139</v>
      </c>
      <c r="D69" s="9" t="s">
        <v>77</v>
      </c>
      <c r="E69" s="9" t="s">
        <v>49</v>
      </c>
      <c r="F69" s="9" t="s">
        <v>43</v>
      </c>
      <c r="G69" s="9" t="s">
        <v>137</v>
      </c>
      <c r="H69" s="101">
        <v>13135000</v>
      </c>
      <c r="I69" s="101">
        <v>13135000</v>
      </c>
      <c r="J69" s="9" t="s">
        <v>37</v>
      </c>
      <c r="K69" s="8" t="s">
        <v>138</v>
      </c>
      <c r="L69" s="8" t="s">
        <v>146</v>
      </c>
    </row>
    <row r="70" spans="1:12" s="77" customFormat="1" ht="47.25" thickBot="1">
      <c r="A70" s="82"/>
      <c r="B70" s="185">
        <v>90141701</v>
      </c>
      <c r="C70" s="183" t="s">
        <v>140</v>
      </c>
      <c r="D70" s="119" t="s">
        <v>141</v>
      </c>
      <c r="E70" s="119" t="s">
        <v>142</v>
      </c>
      <c r="F70" s="119" t="s">
        <v>143</v>
      </c>
      <c r="G70" s="120" t="s">
        <v>137</v>
      </c>
      <c r="H70" s="121" t="s">
        <v>144</v>
      </c>
      <c r="I70" s="121" t="s">
        <v>145</v>
      </c>
      <c r="J70" s="9" t="s">
        <v>37</v>
      </c>
      <c r="K70" s="8" t="s">
        <v>138</v>
      </c>
      <c r="L70" s="8" t="s">
        <v>146</v>
      </c>
    </row>
    <row r="71" spans="1:12" s="77" customFormat="1" ht="27" thickBot="1">
      <c r="A71" s="82"/>
      <c r="B71" s="186">
        <v>49171500</v>
      </c>
      <c r="C71" s="125" t="s">
        <v>147</v>
      </c>
      <c r="D71" s="122" t="s">
        <v>148</v>
      </c>
      <c r="E71" s="122" t="s">
        <v>49</v>
      </c>
      <c r="F71" s="122" t="s">
        <v>43</v>
      </c>
      <c r="G71" s="122" t="s">
        <v>82</v>
      </c>
      <c r="H71" s="123" t="s">
        <v>149</v>
      </c>
      <c r="I71" s="123" t="s">
        <v>150</v>
      </c>
      <c r="J71" s="9" t="s">
        <v>37</v>
      </c>
      <c r="K71" s="8" t="s">
        <v>138</v>
      </c>
      <c r="L71" s="124" t="s">
        <v>132</v>
      </c>
    </row>
    <row r="72" spans="1:12" s="77" customFormat="1" ht="41.25" customHeight="1">
      <c r="A72" s="82"/>
      <c r="B72" s="134">
        <v>1161801</v>
      </c>
      <c r="C72" s="130" t="s">
        <v>151</v>
      </c>
      <c r="D72" s="128" t="s">
        <v>141</v>
      </c>
      <c r="E72" s="128" t="s">
        <v>49</v>
      </c>
      <c r="F72" s="128" t="s">
        <v>59</v>
      </c>
      <c r="G72" s="128" t="s">
        <v>82</v>
      </c>
      <c r="H72" s="129" t="s">
        <v>152</v>
      </c>
      <c r="I72" s="129" t="s">
        <v>153</v>
      </c>
      <c r="J72" s="28" t="s">
        <v>37</v>
      </c>
      <c r="K72" s="27" t="s">
        <v>138</v>
      </c>
      <c r="L72" s="131" t="s">
        <v>132</v>
      </c>
    </row>
    <row r="73" spans="1:12" s="77" customFormat="1" ht="58.5" customHeight="1">
      <c r="A73" s="82"/>
      <c r="B73" s="134">
        <v>80100000</v>
      </c>
      <c r="C73" s="184" t="s">
        <v>154</v>
      </c>
      <c r="D73" s="132" t="s">
        <v>148</v>
      </c>
      <c r="E73" s="132" t="s">
        <v>155</v>
      </c>
      <c r="F73" s="132" t="s">
        <v>143</v>
      </c>
      <c r="G73" s="132" t="s">
        <v>36</v>
      </c>
      <c r="H73" s="133" t="s">
        <v>156</v>
      </c>
      <c r="I73" s="133" t="s">
        <v>156</v>
      </c>
      <c r="J73" s="9" t="s">
        <v>37</v>
      </c>
      <c r="K73" s="8" t="s">
        <v>138</v>
      </c>
      <c r="L73" s="134" t="s">
        <v>146</v>
      </c>
    </row>
    <row r="74" spans="1:12" s="77" customFormat="1" ht="58.5" customHeight="1" thickBot="1">
      <c r="A74" s="82"/>
      <c r="B74" s="134">
        <v>72103300</v>
      </c>
      <c r="C74" s="184" t="s">
        <v>157</v>
      </c>
      <c r="D74" s="132" t="s">
        <v>158</v>
      </c>
      <c r="E74" s="132" t="s">
        <v>78</v>
      </c>
      <c r="F74" s="132" t="s">
        <v>43</v>
      </c>
      <c r="G74" s="132" t="s">
        <v>82</v>
      </c>
      <c r="H74" s="133">
        <v>21814017</v>
      </c>
      <c r="I74" s="133">
        <v>21814017</v>
      </c>
      <c r="J74" s="9" t="s">
        <v>37</v>
      </c>
      <c r="K74" s="8" t="s">
        <v>138</v>
      </c>
      <c r="L74" s="134" t="s">
        <v>132</v>
      </c>
    </row>
    <row r="75" spans="1:12" s="77" customFormat="1" ht="58.5" customHeight="1" thickBot="1">
      <c r="A75" s="82"/>
      <c r="B75" s="199">
        <v>72103300</v>
      </c>
      <c r="C75" s="200" t="s">
        <v>159</v>
      </c>
      <c r="D75" s="201" t="s">
        <v>158</v>
      </c>
      <c r="E75" s="201" t="s">
        <v>78</v>
      </c>
      <c r="F75" s="201" t="s">
        <v>43</v>
      </c>
      <c r="G75" s="201" t="s">
        <v>82</v>
      </c>
      <c r="H75" s="202" t="s">
        <v>160</v>
      </c>
      <c r="I75" s="202" t="s">
        <v>161</v>
      </c>
      <c r="J75" s="9" t="s">
        <v>37</v>
      </c>
      <c r="K75" s="8" t="s">
        <v>138</v>
      </c>
      <c r="L75" s="203" t="s">
        <v>132</v>
      </c>
    </row>
    <row r="76" spans="1:12" s="77" customFormat="1" ht="15">
      <c r="A76" s="82"/>
      <c r="B76" s="93"/>
      <c r="C76" s="15"/>
      <c r="D76" s="8"/>
      <c r="E76" s="8"/>
      <c r="F76" s="8"/>
      <c r="G76" s="8"/>
      <c r="H76" s="105">
        <f>SUM(H19:H74)</f>
        <v>1506652554</v>
      </c>
      <c r="I76" s="105">
        <f>SUM(I19:I74)</f>
        <v>1506652554</v>
      </c>
      <c r="J76" s="8"/>
      <c r="K76" s="8"/>
      <c r="L76" s="8"/>
    </row>
    <row r="77" spans="2:12" ht="31.5" thickBot="1">
      <c r="B77" s="65" t="s">
        <v>21</v>
      </c>
      <c r="C77" s="67"/>
      <c r="D77" s="19"/>
      <c r="E77" s="18"/>
      <c r="F77" s="18"/>
      <c r="G77" s="18"/>
      <c r="H77" s="115"/>
      <c r="I77" s="115"/>
      <c r="J77" s="24"/>
      <c r="K77" s="18"/>
      <c r="L77" s="12"/>
    </row>
    <row r="78" spans="2:12" ht="46.5">
      <c r="B78" s="66" t="s">
        <v>6</v>
      </c>
      <c r="C78" s="52" t="s">
        <v>22</v>
      </c>
      <c r="D78" s="20" t="s">
        <v>14</v>
      </c>
      <c r="E78" s="18"/>
      <c r="F78" s="18"/>
      <c r="G78" s="18"/>
      <c r="H78" s="116"/>
      <c r="I78" s="115"/>
      <c r="J78" s="24"/>
      <c r="K78" s="18"/>
      <c r="L78" s="12"/>
    </row>
    <row r="79" spans="2:12" ht="15">
      <c r="B79" s="62"/>
      <c r="C79" s="10"/>
      <c r="D79" s="13"/>
      <c r="E79" s="18"/>
      <c r="F79" s="18"/>
      <c r="G79" s="18"/>
      <c r="H79" s="116"/>
      <c r="I79" s="116"/>
      <c r="J79" s="24"/>
      <c r="K79" s="18"/>
      <c r="L79" s="126"/>
    </row>
    <row r="80" spans="2:12" ht="14.25">
      <c r="B80" s="58"/>
      <c r="C80" s="53"/>
      <c r="D80" s="21"/>
      <c r="L80" s="127"/>
    </row>
    <row r="81" spans="2:12" ht="14.25">
      <c r="B81" s="58"/>
      <c r="C81" s="53"/>
      <c r="D81" s="21"/>
      <c r="L81" s="127"/>
    </row>
    <row r="82" spans="2:12" ht="14.25">
      <c r="B82" s="58"/>
      <c r="C82" s="53"/>
      <c r="D82" s="21"/>
      <c r="L82" s="127"/>
    </row>
    <row r="83" spans="2:12" ht="15" thickBot="1">
      <c r="B83" s="59"/>
      <c r="C83" s="54"/>
      <c r="D83" s="22"/>
      <c r="L83" s="127"/>
    </row>
    <row r="84" ht="14.25">
      <c r="L84" s="127"/>
    </row>
    <row r="85" ht="14.25">
      <c r="L85" s="127"/>
    </row>
    <row r="86" ht="14.25">
      <c r="L86" s="127"/>
    </row>
  </sheetData>
  <sheetProtection/>
  <autoFilter ref="B18:L78"/>
  <mergeCells count="2">
    <mergeCell ref="F5:I9"/>
    <mergeCell ref="F11:I15"/>
  </mergeCells>
  <hyperlinks>
    <hyperlink ref="C8" r:id="rId1" display="WWW.iderf"/>
    <hyperlink ref="C11" r:id="rId2" display="giovannaavila.iderf@gmail.com"/>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EQUIPO</cp:lastModifiedBy>
  <dcterms:created xsi:type="dcterms:W3CDTF">2012-12-10T15:58:41Z</dcterms:created>
  <dcterms:modified xsi:type="dcterms:W3CDTF">2018-10-29T21:22:21Z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